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65" tabRatio="543" activeTab="0"/>
  </bookViews>
  <sheets>
    <sheet name="приложение 2" sheetId="1" r:id="rId1"/>
  </sheets>
  <definedNames>
    <definedName name="Z_145FFF00_40EB_11DC_98F3_0050BABEE38C_.wvu.PrintArea" localSheetId="0" hidden="1">'приложение 2'!$A$6:$L$7</definedName>
    <definedName name="Z_145FFF00_40EB_11DC_98F3_0050BABEE38C_.wvu.PrintTitles" localSheetId="0" hidden="1">'приложение 2'!$6:$7</definedName>
    <definedName name="Z_B7926443_CE64_488A_A160_AF8D728AAC1A_.wvu.PrintArea" localSheetId="0" hidden="1">'приложение 2'!$A$6:$L$7</definedName>
    <definedName name="Z_B7926443_CE64_488A_A160_AF8D728AAC1A_.wvu.PrintTitles" localSheetId="0" hidden="1">'приложение 2'!$6:$7</definedName>
    <definedName name="Z_C046EB97_7604_4144_85DD_726CB8EC202B_.wvu.PrintArea" localSheetId="0" hidden="1">'приложение 2'!$A$6:$L$7</definedName>
    <definedName name="Z_C046EB97_7604_4144_85DD_726CB8EC202B_.wvu.PrintTitles" localSheetId="0" hidden="1">'приложение 2'!$6:$7</definedName>
    <definedName name="_xlnm.Print_Titles" localSheetId="0">'приложение 2'!$6:$7</definedName>
    <definedName name="_xlnm.Print_Area" localSheetId="0">'приложение 2'!$A$1:$N$224</definedName>
  </definedNames>
  <calcPr fullCalcOnLoad="1"/>
</workbook>
</file>

<file path=xl/sharedStrings.xml><?xml version="1.0" encoding="utf-8"?>
<sst xmlns="http://schemas.openxmlformats.org/spreadsheetml/2006/main" count="220" uniqueCount="126">
  <si>
    <t>Сроки реализации</t>
  </si>
  <si>
    <t>Период</t>
  </si>
  <si>
    <t>всего</t>
  </si>
  <si>
    <t>Областной 
бюджет</t>
  </si>
  <si>
    <t>№ п/п</t>
  </si>
  <si>
    <t>Местный 
бюджет</t>
  </si>
  <si>
    <t>Новые рабочие места, чел.</t>
  </si>
  <si>
    <t>Всего, 
в т.ч.</t>
  </si>
  <si>
    <t>Объем отгруженной продукции, 
млн. руб.</t>
  </si>
  <si>
    <t>Ожидаемые результаты от реализации проектов/мероприятий</t>
  </si>
  <si>
    <t>Предполагаемый уровень среднемесячной заработной платы работников предприятия, руб. (оценка)</t>
  </si>
  <si>
    <t xml:space="preserve">ПРИЛОЖЕНИЕ 3
</t>
  </si>
  <si>
    <t>Объем инвестиций/финансирования, 
млн. руб.</t>
  </si>
  <si>
    <t>Прочие источники</t>
  </si>
  <si>
    <t>1.</t>
  </si>
  <si>
    <t>Наименование проекта/
наименование населённого пункта, где будет реализован проект</t>
  </si>
  <si>
    <t>Инвестор</t>
  </si>
  <si>
    <t>Вид экономической деятельности</t>
  </si>
  <si>
    <t>Ответственный исполнитель, в т.ч. наименование ГП,
в рамках которой осуществляется финансирование</t>
  </si>
  <si>
    <t>образование</t>
  </si>
  <si>
    <t>2019-2020</t>
  </si>
  <si>
    <t>2019-2024</t>
  </si>
  <si>
    <t xml:space="preserve">Межпоселковый газопровод высокого давления р.п.Ветлужский-р.п.Варнавино Краснобаковского, Варнавинского районов Нижегородской области (газопровод высокого давления к населенным пунктам Варнавинского района)  </t>
  </si>
  <si>
    <t>Строительство очистных сооружений в р.п.Варнавино мощностью 300 куб.м.</t>
  </si>
  <si>
    <t>2020-2024</t>
  </si>
  <si>
    <t>Обеспечение сокращения непригодного для проживания жилищного фонда в 2020 году расселить 158,2 кв.м. и 7 чел., в 2022 г. - 418,18 кв.м. и 14 чел., в 2023 г. - 2802,7 кв.м. и 111 чел.</t>
  </si>
  <si>
    <t>2020-2023</t>
  </si>
  <si>
    <t>Государственная региональная адресная программа "Переселение граждан из аварийного жилищного фонда в Нижегородской области на 2019-2025 годы"</t>
  </si>
  <si>
    <t>водоснабжение</t>
  </si>
  <si>
    <t>Реконструкция водопровода в с.Горки-д.Антониха Шудского сельсовета</t>
  </si>
  <si>
    <t>дорожное строительство</t>
  </si>
  <si>
    <t>Государственная программа "Развитие физкультуры и спорта"</t>
  </si>
  <si>
    <t>Строительство Восходовского СДК/ п.Восход Восходовский сельсовет</t>
  </si>
  <si>
    <t>Государственная программа "Развитие культуры"</t>
  </si>
  <si>
    <t>культура</t>
  </si>
  <si>
    <t>Приобретение жилых помещений (квартир) и долей в праве собственности на общее имущество многоквартирного дома на вторичном рынке недвижимости в муниципальную собственность Варнавинского муниципального района</t>
  </si>
  <si>
    <t>Государственная программа "Развитие жилищного строительства и государственная поддержка граждан по обеспечению жильем в Нижегородской области</t>
  </si>
  <si>
    <t>Приобретение жилья молодым семьям</t>
  </si>
  <si>
    <t xml:space="preserve">Инвестиционный план Варнавинского муниципального района Нижегородской области </t>
  </si>
  <si>
    <t>Государственная программа "Охрана окружающей среды"</t>
  </si>
  <si>
    <t>Сбор и обработка сточных вод</t>
  </si>
  <si>
    <t>Государственная программа "Формирование комфортной городской среды"</t>
  </si>
  <si>
    <t>Благоустройство общественного пространства/р.п.Варнавино</t>
  </si>
  <si>
    <t>Благоустройство общественного пространства/п.Северный</t>
  </si>
  <si>
    <t>201-2020</t>
  </si>
  <si>
    <t>Строительство подъезда к ж/д ветке Сухобезводное -Лапшанга и открытие лесозаготовительного предприятия/п.Северный</t>
  </si>
  <si>
    <t>АО "Волга"</t>
  </si>
  <si>
    <t>лесозаготовка</t>
  </si>
  <si>
    <t>Строительство физкультурно-оздоровительного комплекса на 35 чел. Единовременного посещения/ р.п.Варнавино</t>
  </si>
  <si>
    <t>Государственная программа "Развитие физкультуры и спорта", проект "Спорт-норма жизни"</t>
  </si>
  <si>
    <t>Строительство малой спортивной площадки с возможностью проведения тестирования населения в соответствии с Всероссийским физкультурно-спортивным комплексом ГТО /п.Северный Варнавинского района</t>
  </si>
  <si>
    <t>2023-2025</t>
  </si>
  <si>
    <t>Реконструкция уличной дорожной сети по ул.Молодежная, 0,45 км, ул.Лесная, 0,5 км/р.п.Варнавино</t>
  </si>
  <si>
    <t>2023-2024</t>
  </si>
  <si>
    <t>Строительство блочно-модульной котельной1,5 МВт/п.Северный</t>
  </si>
  <si>
    <t>2021-2022</t>
  </si>
  <si>
    <t>Реконструкция водопровода 19,4 км, установка 5 автоматических станций/п.Северный</t>
  </si>
  <si>
    <t>2022-2024</t>
  </si>
  <si>
    <t>Строителство блочно-модульной котельной мощностью 0,5 МВт/д.Михаленино</t>
  </si>
  <si>
    <t>Реконструкция водопровода в с.Новоникольское и д.Петушиха 5 км/Богородский сельсовет</t>
  </si>
  <si>
    <t>2022-2023</t>
  </si>
  <si>
    <t>Строительство инженерной инфраструктуры для участков, предоставляемых под строительство домов многодетным семьям</t>
  </si>
  <si>
    <t>частные инвестиции</t>
  </si>
  <si>
    <t>физкультура и спорт</t>
  </si>
  <si>
    <t>ГП "Обеспечение населения Нижегородской области качественными услугами в сфере жилищно-коммунального хозяйства"</t>
  </si>
  <si>
    <t>ГП "Развитие транспортной системы Нижегородской области"</t>
  </si>
  <si>
    <t>теплоснабжение</t>
  </si>
  <si>
    <t>27</t>
  </si>
  <si>
    <t>ИТОГО</t>
  </si>
  <si>
    <t>Проекты в рамках "Народного бюджета" (Вам решать)</t>
  </si>
  <si>
    <t>Реконструкция водопровода 17,5 км/р.п.Варнавино</t>
  </si>
  <si>
    <t>28</t>
  </si>
  <si>
    <t>Реконструкция водопровода 1,1 км/с.Лапшанга</t>
  </si>
  <si>
    <t>Реконструкция водопровода 2,5 км/д.Булдаково</t>
  </si>
  <si>
    <t>2020-2021</t>
  </si>
  <si>
    <t>Резервный фонд Правительства НО</t>
  </si>
  <si>
    <t>электроснабжение</t>
  </si>
  <si>
    <t>Строительство трансформаторной подстанции ТП 35/0,4 КВт/ п.Черемушки</t>
  </si>
  <si>
    <t xml:space="preserve">Ремонтные работы МОО Варнавинского муниципального района </t>
  </si>
  <si>
    <t>Правительство Нижегородской области, администрация Варнавинского муниципального района</t>
  </si>
  <si>
    <t>ГП НО "Капитальный ремонт образовательных организаций Нижегородской области"</t>
  </si>
  <si>
    <t>Образовательная деятельность</t>
  </si>
  <si>
    <t xml:space="preserve">Ремонтные работы МДОО Варнавинского муниципального района </t>
  </si>
  <si>
    <t>Приобретение мобильных медицинских комплексов ГБУЗ НО «Варнавинская ЦРБ»</t>
  </si>
  <si>
    <t>Правительство Нижегородской области</t>
  </si>
  <si>
    <t>ГП НО "Развитие здравоохранения Нижегородской области"</t>
  </si>
  <si>
    <t>Здравоохранение</t>
  </si>
  <si>
    <t>Приобретение компьютерного оборудования и программного обеспечения ГБУЗ НО «Варнавинская ЦРБ» в рамках программно-аппаратного обеспечения защищенной корпоративной сети министерства здравоохранения Нижегородской области</t>
  </si>
  <si>
    <t>Строительство школы на 500 мест/р.п.Варнавино Варнавинского района Нижегородской области</t>
  </si>
  <si>
    <t>ГП НО "Создание новых мест в общеобразовательных организациях Нижегородской областив соответствии с прогнозируемой потребностью и современными условиями обучения, на 2016-2025 годы"</t>
  </si>
  <si>
    <t>ГП НО "Энергоэффективность и развитие энергетикиНижегородской области"</t>
  </si>
  <si>
    <t>строительство</t>
  </si>
  <si>
    <t>ГП НО "Развитие агропромышленного комплекса Нижегородской области"</t>
  </si>
  <si>
    <t>Текущая инвестиционная деятельность</t>
  </si>
  <si>
    <t>Предприятия и организации Варнавинского района</t>
  </si>
  <si>
    <t>В рамках плановых текущих вложений в основной капитал предприятий и организаций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</si>
  <si>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</si>
  <si>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</si>
  <si>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</si>
  <si>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</si>
  <si>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</si>
  <si>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</si>
  <si>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</si>
  <si>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</si>
  <si>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</si>
  <si>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</si>
  <si>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</si>
  <si>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</si>
  <si>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</si>
  <si>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</si>
  <si>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</si>
  <si>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</si>
  <si>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</si>
  <si>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</si>
  <si>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</si>
  <si>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</si>
  <si>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</si>
  <si>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</si>
  <si>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</si>
  <si>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</si>
  <si>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</si>
  <si>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</si>
  <si>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</si>
  <si>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благоустройство</t>
  </si>
  <si>
    <t>Приобретение 2-х отопительных котлов для котельной/п.Черемушки</t>
  </si>
  <si>
    <t>Приложение к постанорвлению администрации Варнавинского муниципального района от 20.01.2020 г. № 33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</si>
</sst>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%"/>
    <numFmt numFmtId="194" formatCode="#,##0.0"/>
    <numFmt numFmtId="195" formatCode="0.000%"/>
    <numFmt numFmtId="196" formatCode="0.0000%"/>
    <numFmt numFmtId="197" formatCode="#,##0.00_ ;\-#,##0.00\ "/>
    <numFmt numFmtId="198" formatCode="0E+00"/>
    <numFmt numFmtId="199" formatCode="0.0000"/>
    <numFmt numFmtId="200" formatCode="0.00000"/>
    <numFmt numFmtId="201" formatCode="#,##0.000"/>
    <numFmt numFmtId="202" formatCode="#,##0_р_."/>
    <numFmt numFmtId="203" formatCode="[$€-2]\ ###,000_);[Red]\([$€-2]\ ###,000\)"/>
    <numFmt numFmtId="204" formatCode="[$-FC19]d\ mmmm\ yyyy\ &quot;г.&quot;"/>
    <numFmt numFmtId="205" formatCode="0.00000000"/>
    <numFmt numFmtId="206" formatCode="0.0000000"/>
    <numFmt numFmtId="207" formatCode="0.000000"/>
    <numFmt numFmtId="208" formatCode="#,##0.00_р_."/>
    <numFmt numFmtId="209" formatCode="#,##0.0&quot;р.&quot;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_(* #,##0.000_);_(* \(#,##0.000\);_(* &quot;-&quot;??_);_(@_)"/>
    <numFmt numFmtId="218" formatCode="_(* #,##0.0000_);_(* \(#,##0.0000\);_(* &quot;-&quot;??_);_(@_)"/>
    <numFmt numFmtId="219" formatCode="_(* #,##0.0_);_(* \(#,##0.0\);_(* &quot;-&quot;??_);_(@_)"/>
    <numFmt numFmtId="220" formatCode="_(* #,##0_);_(* \(#,##0\);_(* &quot;-&quot;??_);_(@_)"/>
    <numFmt numFmtId="221" formatCode="_-* #,##0.000_р_._-;\-* #,##0.000_р_._-;_-* &quot;-&quot;???_р_._-;_-@_-"/>
    <numFmt numFmtId="222" formatCode="0.000;[Red]0.000"/>
    <numFmt numFmtId="223" formatCode="_-* #,##0.000\ _р_._-;\-* #,##0.000\ _р_._-;_-* &quot;-&quot;???\ _р_._-;_-@_-"/>
  </numFmts>
  <fonts count="3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sz val="20"/>
      <color indexed="8"/>
      <name val="Times New Roman"/>
      <family val="1"/>
    </font>
    <font>
      <sz val="22"/>
      <name val="Times New Roman"/>
      <family val="1"/>
    </font>
    <font>
      <i/>
      <sz val="20"/>
      <color indexed="8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8"/>
      <name val="Times New Roman"/>
      <family val="1"/>
    </font>
    <font>
      <sz val="20"/>
      <color indexed="55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6" borderId="1" applyNumberFormat="0" applyAlignment="0" applyProtection="0"/>
    <xf numFmtId="0" fontId="15" fillId="4" borderId="2" applyNumberFormat="0" applyAlignment="0" applyProtection="0"/>
    <xf numFmtId="0" fontId="16" fillId="4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0" fillId="11" borderId="7" applyNumberFormat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5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10" xfId="54" applyFont="1" applyFill="1" applyBorder="1">
      <alignment/>
      <protection/>
    </xf>
    <xf numFmtId="0" fontId="6" fillId="0" borderId="11" xfId="54" applyFont="1" applyFill="1" applyBorder="1" applyAlignment="1">
      <alignment/>
      <protection/>
    </xf>
    <xf numFmtId="0" fontId="6" fillId="0" borderId="10" xfId="54" applyFont="1" applyFill="1" applyBorder="1" applyAlignment="1">
      <alignment/>
      <protection/>
    </xf>
    <xf numFmtId="0" fontId="6" fillId="0" borderId="11" xfId="54" applyFont="1" applyFill="1" applyBorder="1">
      <alignment/>
      <protection/>
    </xf>
    <xf numFmtId="10" fontId="6" fillId="0" borderId="11" xfId="59" applyNumberFormat="1" applyFont="1" applyFill="1" applyBorder="1" applyAlignment="1">
      <alignment/>
    </xf>
    <xf numFmtId="0" fontId="6" fillId="0" borderId="10" xfId="54" applyFont="1" applyFill="1" applyBorder="1" applyAlignment="1">
      <alignment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/>
      <protection/>
    </xf>
    <xf numFmtId="201" fontId="5" fillId="0" borderId="10" xfId="54" applyNumberFormat="1" applyFont="1" applyFill="1" applyBorder="1" applyAlignment="1">
      <alignment horizontal="right" vertical="center" wrapText="1"/>
      <protection/>
    </xf>
    <xf numFmtId="194" fontId="5" fillId="0" borderId="10" xfId="54" applyNumberFormat="1" applyFont="1" applyFill="1" applyBorder="1" applyAlignment="1">
      <alignment horizontal="right" vertical="center" wrapText="1"/>
      <protection/>
    </xf>
    <xf numFmtId="1" fontId="5" fillId="0" borderId="10" xfId="54" applyNumberFormat="1" applyFont="1" applyFill="1" applyBorder="1" applyAlignment="1">
      <alignment horizontal="center"/>
      <protection/>
    </xf>
    <xf numFmtId="194" fontId="5" fillId="0" borderId="10" xfId="54" applyNumberFormat="1" applyFont="1" applyFill="1" applyBorder="1">
      <alignment/>
      <protection/>
    </xf>
    <xf numFmtId="10" fontId="6" fillId="0" borderId="10" xfId="59" applyNumberFormat="1" applyFont="1" applyFill="1" applyBorder="1" applyAlignment="1">
      <alignment/>
    </xf>
    <xf numFmtId="2" fontId="8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/>
      <protection/>
    </xf>
    <xf numFmtId="201" fontId="5" fillId="0" borderId="0" xfId="54" applyNumberFormat="1" applyFont="1" applyFill="1" applyBorder="1" applyAlignment="1">
      <alignment horizontal="right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4" fillId="7" borderId="10" xfId="54" applyFont="1" applyFill="1" applyBorder="1" applyAlignment="1">
      <alignment horizontal="center" vertical="center" wrapText="1"/>
      <protection/>
    </xf>
    <xf numFmtId="201" fontId="4" fillId="14" borderId="10" xfId="53" applyNumberFormat="1" applyFont="1" applyFill="1" applyBorder="1" applyAlignment="1">
      <alignment horizontal="center" vertical="center" wrapText="1"/>
      <protection/>
    </xf>
    <xf numFmtId="201" fontId="5" fillId="14" borderId="10" xfId="53" applyNumberFormat="1" applyFont="1" applyFill="1" applyBorder="1" applyAlignment="1">
      <alignment horizontal="center" vertical="center" textRotation="90" wrapText="1"/>
      <protection/>
    </xf>
    <xf numFmtId="0" fontId="5" fillId="14" borderId="10" xfId="53" applyFont="1" applyFill="1" applyBorder="1" applyAlignment="1">
      <alignment horizontal="center" vertical="center" textRotation="90" wrapText="1"/>
      <protection/>
    </xf>
    <xf numFmtId="1" fontId="5" fillId="14" borderId="10" xfId="54" applyNumberFormat="1" applyFont="1" applyFill="1" applyBorder="1" applyAlignment="1">
      <alignment horizontal="center" vertical="center" textRotation="90" wrapText="1"/>
      <protection/>
    </xf>
    <xf numFmtId="4" fontId="5" fillId="14" borderId="10" xfId="54" applyNumberFormat="1" applyFont="1" applyFill="1" applyBorder="1" applyAlignment="1">
      <alignment horizontal="center" vertical="center" textRotation="90" wrapText="1"/>
      <protection/>
    </xf>
    <xf numFmtId="2" fontId="4" fillId="7" borderId="10" xfId="54" applyNumberFormat="1" applyFont="1" applyFill="1" applyBorder="1" applyAlignment="1">
      <alignment horizontal="center" vertical="center" wrapText="1"/>
      <protection/>
    </xf>
    <xf numFmtId="1" fontId="4" fillId="7" borderId="10" xfId="54" applyNumberFormat="1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/>
      <protection/>
    </xf>
    <xf numFmtId="1" fontId="8" fillId="0" borderId="10" xfId="54" applyNumberFormat="1" applyFont="1" applyFill="1" applyBorder="1" applyAlignment="1">
      <alignment horizontal="center" vertical="center"/>
      <protection/>
    </xf>
    <xf numFmtId="0" fontId="10" fillId="14" borderId="10" xfId="0" applyFont="1" applyFill="1" applyBorder="1" applyAlignment="1">
      <alignment horizontal="center" vertical="center" textRotation="90" wrapText="1"/>
    </xf>
    <xf numFmtId="0" fontId="5" fillId="0" borderId="10" xfId="54" applyFont="1" applyFill="1" applyBorder="1" applyAlignment="1">
      <alignment horizontal="center" vertical="center"/>
      <protection/>
    </xf>
    <xf numFmtId="1" fontId="9" fillId="0" borderId="0" xfId="54" applyNumberFormat="1" applyFont="1" applyFill="1" applyBorder="1" applyAlignment="1">
      <alignment horizontal="center" wrapText="1"/>
      <protection/>
    </xf>
    <xf numFmtId="0" fontId="5" fillId="7" borderId="10" xfId="54" applyFont="1" applyFill="1" applyBorder="1" applyAlignment="1">
      <alignment horizontal="center" vertical="center" wrapText="1"/>
      <protection/>
    </xf>
    <xf numFmtId="2" fontId="8" fillId="7" borderId="10" xfId="54" applyNumberFormat="1" applyFont="1" applyFill="1" applyBorder="1" applyAlignment="1">
      <alignment horizontal="center" vertical="center" wrapText="1"/>
      <protection/>
    </xf>
    <xf numFmtId="2" fontId="5" fillId="7" borderId="10" xfId="54" applyNumberFormat="1" applyFont="1" applyFill="1" applyBorder="1" applyAlignment="1">
      <alignment horizontal="center" vertical="center"/>
      <protection/>
    </xf>
    <xf numFmtId="0" fontId="5" fillId="7" borderId="10" xfId="54" applyFont="1" applyFill="1" applyBorder="1" applyAlignment="1">
      <alignment horizontal="center" vertical="center"/>
      <protection/>
    </xf>
    <xf numFmtId="1" fontId="8" fillId="7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vertical="center"/>
      <protection/>
    </xf>
    <xf numFmtId="0" fontId="5" fillId="7" borderId="10" xfId="54" applyFont="1" applyFill="1" applyBorder="1" applyAlignment="1">
      <alignment vertical="center"/>
      <protection/>
    </xf>
    <xf numFmtId="2" fontId="6" fillId="0" borderId="10" xfId="54" applyNumberFormat="1" applyFont="1" applyFill="1" applyBorder="1" applyAlignment="1">
      <alignment horizontal="center" vertical="center"/>
      <protection/>
    </xf>
    <xf numFmtId="2" fontId="5" fillId="7" borderId="10" xfId="54" applyNumberFormat="1" applyFont="1" applyFill="1" applyBorder="1" applyAlignment="1">
      <alignment horizontal="center" vertical="center"/>
      <protection/>
    </xf>
    <xf numFmtId="0" fontId="5" fillId="7" borderId="10" xfId="54" applyFont="1" applyFill="1" applyBorder="1" applyAlignment="1">
      <alignment horizontal="center" vertical="center"/>
      <protection/>
    </xf>
    <xf numFmtId="1" fontId="5" fillId="7" borderId="10" xfId="54" applyNumberFormat="1" applyFont="1" applyFill="1" applyBorder="1" applyAlignment="1">
      <alignment horizontal="center" vertical="center"/>
      <protection/>
    </xf>
    <xf numFmtId="2" fontId="8" fillId="7" borderId="10" xfId="54" applyNumberFormat="1" applyFont="1" applyFill="1" applyBorder="1" applyAlignment="1">
      <alignment horizontal="center" vertical="center" wrapText="1"/>
      <protection/>
    </xf>
    <xf numFmtId="0" fontId="5" fillId="7" borderId="10" xfId="54" applyFont="1" applyFill="1" applyBorder="1" applyAlignment="1">
      <alignment vertical="center"/>
      <protection/>
    </xf>
    <xf numFmtId="1" fontId="8" fillId="7" borderId="10" xfId="54" applyNumberFormat="1" applyFont="1" applyFill="1" applyBorder="1" applyAlignment="1">
      <alignment horizontal="center" vertical="center"/>
      <protection/>
    </xf>
    <xf numFmtId="0" fontId="6" fillId="7" borderId="10" xfId="54" applyFont="1" applyFill="1" applyBorder="1" applyAlignment="1">
      <alignment vertical="center"/>
      <protection/>
    </xf>
    <xf numFmtId="0" fontId="5" fillId="7" borderId="12" xfId="54" applyFont="1" applyFill="1" applyBorder="1" applyAlignment="1">
      <alignment horizontal="center" vertical="center" wrapText="1"/>
      <protection/>
    </xf>
    <xf numFmtId="2" fontId="8" fillId="7" borderId="12" xfId="54" applyNumberFormat="1" applyFont="1" applyFill="1" applyBorder="1" applyAlignment="1">
      <alignment horizontal="center" vertical="center" wrapText="1"/>
      <protection/>
    </xf>
    <xf numFmtId="2" fontId="5" fillId="7" borderId="12" xfId="54" applyNumberFormat="1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2" fontId="5" fillId="0" borderId="13" xfId="54" applyNumberFormat="1" applyFont="1" applyFill="1" applyBorder="1" applyAlignment="1">
      <alignment horizontal="center" vertical="center"/>
      <protection/>
    </xf>
    <xf numFmtId="2" fontId="8" fillId="0" borderId="14" xfId="54" applyNumberFormat="1" applyFont="1" applyFill="1" applyBorder="1" applyAlignment="1">
      <alignment horizontal="center" vertical="center" wrapText="1"/>
      <protection/>
    </xf>
    <xf numFmtId="2" fontId="5" fillId="0" borderId="14" xfId="54" applyNumberFormat="1" applyFont="1" applyFill="1" applyBorder="1" applyAlignment="1">
      <alignment horizontal="center" vertical="center"/>
      <protection/>
    </xf>
    <xf numFmtId="2" fontId="30" fillId="7" borderId="12" xfId="54" applyNumberFormat="1" applyFont="1" applyFill="1" applyBorder="1" applyAlignment="1">
      <alignment horizontal="center" vertical="center"/>
      <protection/>
    </xf>
    <xf numFmtId="2" fontId="8" fillId="7" borderId="14" xfId="54" applyNumberFormat="1" applyFont="1" applyFill="1" applyBorder="1" applyAlignment="1">
      <alignment horizontal="center" vertical="center" wrapText="1"/>
      <protection/>
    </xf>
    <xf numFmtId="2" fontId="5" fillId="7" borderId="14" xfId="54" applyNumberFormat="1" applyFont="1" applyFill="1" applyBorder="1" applyAlignment="1">
      <alignment horizontal="center" vertical="center"/>
      <protection/>
    </xf>
    <xf numFmtId="0" fontId="29" fillId="0" borderId="15" xfId="54" applyFont="1" applyFill="1" applyBorder="1" applyAlignment="1">
      <alignment horizontal="center" vertical="center" wrapText="1"/>
      <protection/>
    </xf>
    <xf numFmtId="1" fontId="31" fillId="0" borderId="0" xfId="54" applyNumberFormat="1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9" fillId="0" borderId="16" xfId="54" applyFont="1" applyFill="1" applyBorder="1" applyAlignment="1">
      <alignment horizontal="center" vertical="center" wrapText="1"/>
      <protection/>
    </xf>
    <xf numFmtId="0" fontId="29" fillId="0" borderId="17" xfId="54" applyFont="1" applyFill="1" applyBorder="1" applyAlignment="1">
      <alignment horizontal="center" vertical="center" wrapText="1"/>
      <protection/>
    </xf>
    <xf numFmtId="49" fontId="5" fillId="0" borderId="14" xfId="54" applyNumberFormat="1" applyFont="1" applyFill="1" applyBorder="1" applyAlignment="1">
      <alignment horizontal="center" vertical="center" wrapText="1"/>
      <protection/>
    </xf>
    <xf numFmtId="49" fontId="5" fillId="0" borderId="15" xfId="54" applyNumberFormat="1" applyFont="1" applyFill="1" applyBorder="1" applyAlignment="1">
      <alignment horizontal="center" vertical="center" wrapText="1"/>
      <protection/>
    </xf>
    <xf numFmtId="49" fontId="5" fillId="0" borderId="17" xfId="54" applyNumberFormat="1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2" xfId="54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14" xfId="54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32" fillId="0" borderId="14" xfId="54" applyFont="1" applyFill="1" applyBorder="1" applyAlignment="1">
      <alignment horizontal="center" vertical="center" wrapText="1"/>
      <protection/>
    </xf>
    <xf numFmtId="0" fontId="32" fillId="0" borderId="15" xfId="54" applyFont="1" applyFill="1" applyBorder="1" applyAlignment="1">
      <alignment horizontal="center" vertical="center" wrapText="1"/>
      <protection/>
    </xf>
    <xf numFmtId="0" fontId="32" fillId="0" borderId="17" xfId="54" applyFont="1" applyFill="1" applyBorder="1" applyAlignment="1">
      <alignment horizontal="center" vertical="center" wrapText="1"/>
      <protection/>
    </xf>
    <xf numFmtId="1" fontId="9" fillId="0" borderId="0" xfId="54" applyNumberFormat="1" applyFont="1" applyFill="1" applyBorder="1" applyAlignment="1">
      <alignment horizont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5" fillId="14" borderId="10" xfId="54" applyFont="1" applyFill="1" applyBorder="1" applyAlignment="1">
      <alignment horizontal="center" vertical="center" wrapText="1"/>
      <protection/>
    </xf>
    <xf numFmtId="0" fontId="5" fillId="14" borderId="14" xfId="54" applyFont="1" applyFill="1" applyBorder="1" applyAlignment="1">
      <alignment horizontal="center" vertical="center" wrapText="1"/>
      <protection/>
    </xf>
    <xf numFmtId="0" fontId="5" fillId="14" borderId="10" xfId="54" applyFont="1" applyFill="1" applyBorder="1" applyAlignment="1">
      <alignment horizontal="center" vertical="center" textRotation="90" wrapText="1"/>
      <protection/>
    </xf>
    <xf numFmtId="0" fontId="4" fillId="14" borderId="10" xfId="53" applyFont="1" applyFill="1" applyBorder="1" applyAlignment="1">
      <alignment horizontal="center" vertical="center" wrapText="1"/>
      <protection/>
    </xf>
    <xf numFmtId="0" fontId="5" fillId="14" borderId="17" xfId="54" applyFont="1" applyFill="1" applyBorder="1" applyAlignment="1">
      <alignment horizontal="center" vertical="center" wrapText="1"/>
      <protection/>
    </xf>
    <xf numFmtId="0" fontId="4" fillId="14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54" applyFont="1" applyFill="1" applyBorder="1" applyAlignment="1">
      <alignment horizontal="center" vertical="center"/>
      <protection/>
    </xf>
    <xf numFmtId="0" fontId="5" fillId="0" borderId="15" xfId="54" applyFont="1" applyFill="1" applyBorder="1" applyAlignment="1">
      <alignment horizontal="center" vertical="center"/>
      <protection/>
    </xf>
    <xf numFmtId="0" fontId="5" fillId="0" borderId="17" xfId="5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29" fillId="0" borderId="18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ропр к программе" xfId="53"/>
    <cellStyle name="Обычный_приложение пром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7"/>
  <sheetViews>
    <sheetView showZeros="0" tabSelected="1" view="pageBreakPreview" zoomScale="40" zoomScaleNormal="4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9.140625" style="7" customWidth="1"/>
    <col min="2" max="2" width="61.8515625" style="7" customWidth="1"/>
    <col min="3" max="3" width="36.57421875" style="7" customWidth="1"/>
    <col min="4" max="4" width="35.8515625" style="7" customWidth="1"/>
    <col min="5" max="5" width="29.28125" style="7" customWidth="1"/>
    <col min="6" max="6" width="13.7109375" style="7" customWidth="1"/>
    <col min="7" max="7" width="17.28125" style="8" customWidth="1"/>
    <col min="8" max="8" width="23.8515625" style="9" customWidth="1"/>
    <col min="9" max="10" width="22.7109375" style="9" customWidth="1"/>
    <col min="11" max="11" width="21.140625" style="10" customWidth="1"/>
    <col min="12" max="12" width="18.28125" style="11" customWidth="1"/>
    <col min="13" max="13" width="18.00390625" style="12" customWidth="1"/>
    <col min="14" max="14" width="31.421875" style="1" customWidth="1"/>
    <col min="15" max="15" width="16.7109375" style="1" customWidth="1"/>
    <col min="16" max="16" width="13.140625" style="1" customWidth="1"/>
    <col min="17" max="17" width="9.00390625" style="1" customWidth="1"/>
    <col min="18" max="20" width="11.00390625" style="1" customWidth="1"/>
    <col min="21" max="24" width="9.140625" style="1" customWidth="1"/>
    <col min="25" max="25" width="9.8515625" style="1" bestFit="1" customWidth="1"/>
    <col min="26" max="16384" width="9.140625" style="1" customWidth="1"/>
  </cols>
  <sheetData>
    <row r="1" spans="1:15" ht="2.25" customHeight="1">
      <c r="A1" s="15"/>
      <c r="B1" s="15"/>
      <c r="C1" s="15"/>
      <c r="D1" s="15"/>
      <c r="E1" s="15"/>
      <c r="F1" s="15"/>
      <c r="G1" s="16"/>
      <c r="H1" s="17"/>
      <c r="I1" s="17"/>
      <c r="J1" s="17"/>
      <c r="K1" s="97" t="s">
        <v>11</v>
      </c>
      <c r="L1" s="97"/>
      <c r="M1" s="97"/>
      <c r="N1" s="97"/>
      <c r="O1" s="4"/>
    </row>
    <row r="2" spans="1:15" ht="2.25" customHeight="1">
      <c r="A2" s="15"/>
      <c r="B2" s="15"/>
      <c r="C2" s="15"/>
      <c r="D2" s="15"/>
      <c r="E2" s="15"/>
      <c r="F2" s="15"/>
      <c r="G2" s="16"/>
      <c r="H2" s="17"/>
      <c r="I2" s="17"/>
      <c r="J2" s="17"/>
      <c r="K2" s="31"/>
      <c r="L2" s="31"/>
      <c r="M2" s="31"/>
      <c r="N2" s="31"/>
      <c r="O2" s="4"/>
    </row>
    <row r="3" spans="1:15" ht="49.5" customHeight="1">
      <c r="A3" s="15"/>
      <c r="B3" s="15"/>
      <c r="C3" s="15"/>
      <c r="D3" s="15"/>
      <c r="E3" s="15"/>
      <c r="F3" s="15"/>
      <c r="G3" s="16"/>
      <c r="H3" s="17"/>
      <c r="I3" s="17"/>
      <c r="J3" s="17"/>
      <c r="K3" s="31"/>
      <c r="L3" s="59" t="s">
        <v>125</v>
      </c>
      <c r="M3" s="59"/>
      <c r="N3" s="59"/>
      <c r="O3" s="4"/>
    </row>
    <row r="4" spans="1:15" ht="49.5" customHeight="1">
      <c r="A4" s="15"/>
      <c r="B4" s="15"/>
      <c r="C4" s="15"/>
      <c r="D4" s="15"/>
      <c r="E4" s="15"/>
      <c r="F4" s="15"/>
      <c r="G4" s="16"/>
      <c r="H4" s="17"/>
      <c r="I4" s="17"/>
      <c r="J4" s="17"/>
      <c r="K4" s="31"/>
      <c r="L4" s="59"/>
      <c r="M4" s="59"/>
      <c r="N4" s="59"/>
      <c r="O4" s="4"/>
    </row>
    <row r="5" spans="1:15" ht="59.25" customHeight="1">
      <c r="A5" s="98" t="s">
        <v>38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4"/>
    </row>
    <row r="6" spans="1:15" s="3" customFormat="1" ht="54.75" customHeight="1">
      <c r="A6" s="100" t="s">
        <v>4</v>
      </c>
      <c r="B6" s="100" t="s">
        <v>15</v>
      </c>
      <c r="C6" s="101" t="s">
        <v>16</v>
      </c>
      <c r="D6" s="101" t="s">
        <v>18</v>
      </c>
      <c r="E6" s="100" t="s">
        <v>17</v>
      </c>
      <c r="F6" s="102" t="s">
        <v>0</v>
      </c>
      <c r="G6" s="100" t="s">
        <v>1</v>
      </c>
      <c r="H6" s="103" t="s">
        <v>12</v>
      </c>
      <c r="I6" s="103"/>
      <c r="J6" s="103"/>
      <c r="K6" s="103"/>
      <c r="L6" s="105" t="s">
        <v>9</v>
      </c>
      <c r="M6" s="105"/>
      <c r="N6" s="105"/>
      <c r="O6" s="2"/>
    </row>
    <row r="7" spans="1:15" s="3" customFormat="1" ht="246.75" customHeight="1">
      <c r="A7" s="100"/>
      <c r="B7" s="100"/>
      <c r="C7" s="104"/>
      <c r="D7" s="86"/>
      <c r="E7" s="100"/>
      <c r="F7" s="102"/>
      <c r="G7" s="100"/>
      <c r="H7" s="20" t="s">
        <v>7</v>
      </c>
      <c r="I7" s="21" t="s">
        <v>3</v>
      </c>
      <c r="J7" s="21" t="s">
        <v>5</v>
      </c>
      <c r="K7" s="22" t="s">
        <v>13</v>
      </c>
      <c r="L7" s="23" t="s">
        <v>8</v>
      </c>
      <c r="M7" s="24" t="s">
        <v>6</v>
      </c>
      <c r="N7" s="29" t="s">
        <v>10</v>
      </c>
      <c r="O7" s="2"/>
    </row>
    <row r="8" spans="1:15" ht="32.25" customHeight="1">
      <c r="A8" s="68" t="s">
        <v>14</v>
      </c>
      <c r="B8" s="83" t="s">
        <v>88</v>
      </c>
      <c r="C8" s="83" t="s">
        <v>79</v>
      </c>
      <c r="D8" s="94" t="s">
        <v>89</v>
      </c>
      <c r="E8" s="83" t="s">
        <v>19</v>
      </c>
      <c r="F8" s="89" t="s">
        <v>20</v>
      </c>
      <c r="G8" s="19" t="s">
        <v>2</v>
      </c>
      <c r="H8" s="25">
        <f>H9+H10</f>
        <v>193.43</v>
      </c>
      <c r="I8" s="25">
        <f>I9+I10</f>
        <v>189.51999999999998</v>
      </c>
      <c r="J8" s="25">
        <f>J9+J10</f>
        <v>3.91</v>
      </c>
      <c r="K8" s="25">
        <f>K9+K10</f>
        <v>0</v>
      </c>
      <c r="L8" s="25"/>
      <c r="M8" s="26">
        <f>M9+M10+M11+M12+M13+M14</f>
        <v>10</v>
      </c>
      <c r="N8" s="26"/>
      <c r="O8" s="4"/>
    </row>
    <row r="9" spans="1:15" s="6" customFormat="1" ht="32.25" customHeight="1">
      <c r="A9" s="69"/>
      <c r="B9" s="72"/>
      <c r="C9" s="72"/>
      <c r="D9" s="95"/>
      <c r="E9" s="72"/>
      <c r="F9" s="64"/>
      <c r="G9" s="18">
        <v>2019</v>
      </c>
      <c r="H9" s="14">
        <v>94.15</v>
      </c>
      <c r="I9" s="27">
        <v>93.21</v>
      </c>
      <c r="J9" s="27">
        <v>0.94</v>
      </c>
      <c r="K9" s="27">
        <v>0</v>
      </c>
      <c r="L9" s="27"/>
      <c r="M9" s="30"/>
      <c r="N9" s="28"/>
      <c r="O9" s="5"/>
    </row>
    <row r="10" spans="1:15" s="6" customFormat="1" ht="32.25" customHeight="1">
      <c r="A10" s="69"/>
      <c r="B10" s="72"/>
      <c r="C10" s="72"/>
      <c r="D10" s="95"/>
      <c r="E10" s="72"/>
      <c r="F10" s="64"/>
      <c r="G10" s="18">
        <v>2020</v>
      </c>
      <c r="H10" s="14">
        <v>99.28</v>
      </c>
      <c r="I10" s="27">
        <v>96.31</v>
      </c>
      <c r="J10" s="27">
        <v>2.97</v>
      </c>
      <c r="K10" s="27">
        <v>0</v>
      </c>
      <c r="L10" s="27"/>
      <c r="M10" s="30">
        <v>10</v>
      </c>
      <c r="N10" s="28">
        <v>30000</v>
      </c>
      <c r="O10" s="5"/>
    </row>
    <row r="11" spans="1:15" s="6" customFormat="1" ht="32.25" customHeight="1">
      <c r="A11" s="69"/>
      <c r="B11" s="72"/>
      <c r="C11" s="72"/>
      <c r="D11" s="95"/>
      <c r="E11" s="72"/>
      <c r="F11" s="64"/>
      <c r="G11" s="18">
        <v>2021</v>
      </c>
      <c r="H11" s="14"/>
      <c r="I11" s="27"/>
      <c r="J11" s="27"/>
      <c r="K11" s="39"/>
      <c r="L11" s="27"/>
      <c r="M11" s="30"/>
      <c r="N11" s="28"/>
      <c r="O11" s="5"/>
    </row>
    <row r="12" spans="1:15" s="6" customFormat="1" ht="32.25" customHeight="1">
      <c r="A12" s="69"/>
      <c r="B12" s="72"/>
      <c r="C12" s="72"/>
      <c r="D12" s="95"/>
      <c r="E12" s="72"/>
      <c r="F12" s="64"/>
      <c r="G12" s="18">
        <v>2022</v>
      </c>
      <c r="H12" s="14"/>
      <c r="I12" s="27"/>
      <c r="J12" s="27"/>
      <c r="K12" s="39"/>
      <c r="L12" s="27"/>
      <c r="M12" s="30"/>
      <c r="N12" s="28"/>
      <c r="O12" s="5"/>
    </row>
    <row r="13" spans="1:15" s="6" customFormat="1" ht="32.25" customHeight="1">
      <c r="A13" s="69"/>
      <c r="B13" s="72"/>
      <c r="C13" s="72"/>
      <c r="D13" s="95"/>
      <c r="E13" s="72"/>
      <c r="F13" s="64"/>
      <c r="G13" s="18">
        <v>2023</v>
      </c>
      <c r="H13" s="14"/>
      <c r="I13" s="27"/>
      <c r="J13" s="27"/>
      <c r="K13" s="39"/>
      <c r="L13" s="27"/>
      <c r="M13" s="30"/>
      <c r="N13" s="28"/>
      <c r="O13" s="5"/>
    </row>
    <row r="14" spans="1:15" s="6" customFormat="1" ht="55.5" customHeight="1">
      <c r="A14" s="70"/>
      <c r="B14" s="73"/>
      <c r="C14" s="73"/>
      <c r="D14" s="96"/>
      <c r="E14" s="73"/>
      <c r="F14" s="65"/>
      <c r="G14" s="18">
        <v>2024</v>
      </c>
      <c r="H14" s="14"/>
      <c r="I14" s="27"/>
      <c r="J14" s="27"/>
      <c r="K14" s="39"/>
      <c r="L14" s="27"/>
      <c r="M14" s="30"/>
      <c r="N14" s="28"/>
      <c r="O14" s="5"/>
    </row>
    <row r="15" spans="1:15" s="6" customFormat="1" ht="32.25" customHeight="1">
      <c r="A15" s="68" t="s">
        <v>96</v>
      </c>
      <c r="B15" s="83" t="s">
        <v>22</v>
      </c>
      <c r="C15" s="83" t="s">
        <v>79</v>
      </c>
      <c r="D15" s="83" t="s">
        <v>90</v>
      </c>
      <c r="E15" s="83" t="s">
        <v>91</v>
      </c>
      <c r="F15" s="89" t="s">
        <v>21</v>
      </c>
      <c r="G15" s="32" t="s">
        <v>2</v>
      </c>
      <c r="H15" s="33">
        <f>H16+H17+H18+H19+H20+H21</f>
        <v>225.88400000000001</v>
      </c>
      <c r="I15" s="34">
        <f>I16+I17+I18+I19+I20+I21</f>
        <v>218.15</v>
      </c>
      <c r="J15" s="34">
        <f>J16+J17+J18+J19+J20+J21</f>
        <v>7.734</v>
      </c>
      <c r="K15" s="38">
        <f>K16+K17+K18+K19</f>
        <v>0</v>
      </c>
      <c r="L15" s="34">
        <f>L16+L17+L18+L19+L20+L21</f>
        <v>0</v>
      </c>
      <c r="M15" s="35">
        <f>M16+M17+M18+M19+M20+M21</f>
        <v>8</v>
      </c>
      <c r="N15" s="36"/>
      <c r="O15" s="5"/>
    </row>
    <row r="16" spans="1:15" s="6" customFormat="1" ht="32.25" customHeight="1">
      <c r="A16" s="69"/>
      <c r="B16" s="72"/>
      <c r="C16" s="72"/>
      <c r="D16" s="72"/>
      <c r="E16" s="72"/>
      <c r="F16" s="64"/>
      <c r="G16" s="18">
        <v>2019</v>
      </c>
      <c r="H16" s="14">
        <f>I16+J16+K16</f>
        <v>5.4799999999999995</v>
      </c>
      <c r="I16" s="27">
        <v>5.43</v>
      </c>
      <c r="J16" s="27">
        <v>0.05</v>
      </c>
      <c r="K16" s="37">
        <v>0</v>
      </c>
      <c r="L16" s="27"/>
      <c r="M16" s="30"/>
      <c r="N16" s="28"/>
      <c r="O16" s="5"/>
    </row>
    <row r="17" spans="1:15" s="6" customFormat="1" ht="32.25" customHeight="1">
      <c r="A17" s="69"/>
      <c r="B17" s="72"/>
      <c r="C17" s="72"/>
      <c r="D17" s="72"/>
      <c r="E17" s="72"/>
      <c r="F17" s="64"/>
      <c r="G17" s="18">
        <v>2020</v>
      </c>
      <c r="H17" s="14">
        <f>I17+J17+K17</f>
        <v>12.447999999999999</v>
      </c>
      <c r="I17" s="27">
        <v>12.325</v>
      </c>
      <c r="J17" s="27">
        <v>0.123</v>
      </c>
      <c r="K17" s="37">
        <v>0</v>
      </c>
      <c r="L17" s="27"/>
      <c r="M17" s="30"/>
      <c r="N17" s="28"/>
      <c r="O17" s="5"/>
    </row>
    <row r="18" spans="1:15" s="6" customFormat="1" ht="32.25" customHeight="1">
      <c r="A18" s="69"/>
      <c r="B18" s="72"/>
      <c r="C18" s="72"/>
      <c r="D18" s="72"/>
      <c r="E18" s="72"/>
      <c r="F18" s="64"/>
      <c r="G18" s="18">
        <v>2021</v>
      </c>
      <c r="H18" s="14">
        <f>I18+J18+K18</f>
        <v>2.97</v>
      </c>
      <c r="I18" s="27">
        <v>0</v>
      </c>
      <c r="J18" s="27">
        <v>2.97</v>
      </c>
      <c r="K18" s="37">
        <v>0</v>
      </c>
      <c r="L18" s="27"/>
      <c r="M18" s="30"/>
      <c r="N18" s="28"/>
      <c r="O18" s="5"/>
    </row>
    <row r="19" spans="1:15" s="6" customFormat="1" ht="32.25" customHeight="1">
      <c r="A19" s="69"/>
      <c r="B19" s="72"/>
      <c r="C19" s="72"/>
      <c r="D19" s="72"/>
      <c r="E19" s="72"/>
      <c r="F19" s="64"/>
      <c r="G19" s="18">
        <v>2022</v>
      </c>
      <c r="H19" s="14">
        <f>I19+J19+K19</f>
        <v>31.619</v>
      </c>
      <c r="I19" s="27">
        <v>28.745</v>
      </c>
      <c r="J19" s="27">
        <v>2.874</v>
      </c>
      <c r="K19" s="37">
        <v>0</v>
      </c>
      <c r="L19" s="27"/>
      <c r="M19" s="30"/>
      <c r="N19" s="28"/>
      <c r="O19" s="5"/>
    </row>
    <row r="20" spans="1:15" s="6" customFormat="1" ht="32.25" customHeight="1">
      <c r="A20" s="69"/>
      <c r="B20" s="72"/>
      <c r="C20" s="72"/>
      <c r="D20" s="72"/>
      <c r="E20" s="72"/>
      <c r="F20" s="64"/>
      <c r="G20" s="18">
        <v>2023</v>
      </c>
      <c r="H20" s="14">
        <f>I20+J20</f>
        <v>123.367</v>
      </c>
      <c r="I20" s="27">
        <v>121.65</v>
      </c>
      <c r="J20" s="27">
        <v>1.717</v>
      </c>
      <c r="L20" s="27">
        <v>0</v>
      </c>
      <c r="M20" s="30">
        <v>8</v>
      </c>
      <c r="N20" s="28">
        <v>25000</v>
      </c>
      <c r="O20" s="5"/>
    </row>
    <row r="21" spans="1:15" s="6" customFormat="1" ht="28.5" customHeight="1">
      <c r="A21" s="70"/>
      <c r="B21" s="73"/>
      <c r="C21" s="73"/>
      <c r="D21" s="73"/>
      <c r="E21" s="73"/>
      <c r="F21" s="65"/>
      <c r="G21" s="18">
        <v>2024</v>
      </c>
      <c r="H21" s="14">
        <f>I21+J21+K21</f>
        <v>50</v>
      </c>
      <c r="I21" s="27">
        <v>50</v>
      </c>
      <c r="J21" s="27"/>
      <c r="L21" s="27"/>
      <c r="M21" s="30"/>
      <c r="N21" s="28"/>
      <c r="O21" s="5"/>
    </row>
    <row r="22" spans="1:15" s="6" customFormat="1" ht="34.5" customHeight="1">
      <c r="A22" s="68" t="s">
        <v>97</v>
      </c>
      <c r="B22" s="83" t="s">
        <v>23</v>
      </c>
      <c r="C22" s="83" t="s">
        <v>79</v>
      </c>
      <c r="D22" s="83" t="s">
        <v>39</v>
      </c>
      <c r="E22" s="83" t="s">
        <v>40</v>
      </c>
      <c r="F22" s="89" t="s">
        <v>24</v>
      </c>
      <c r="G22" s="32" t="s">
        <v>2</v>
      </c>
      <c r="H22" s="43">
        <f>H23+H24+H25+H26+H27+H28</f>
        <v>37.1</v>
      </c>
      <c r="I22" s="40">
        <f>I23+I24+I25+I26+I27+I28</f>
        <v>35.32</v>
      </c>
      <c r="J22" s="40">
        <f>J23+J24+J25+J26+J27+J28</f>
        <v>1.78</v>
      </c>
      <c r="K22" s="46"/>
      <c r="L22" s="40">
        <f>L23+L24+L26+L25+L27+L28</f>
        <v>0</v>
      </c>
      <c r="M22" s="41">
        <f>M23+M24+M25+M26+M27+M28</f>
        <v>12</v>
      </c>
      <c r="N22" s="45"/>
      <c r="O22" s="5"/>
    </row>
    <row r="23" spans="1:15" s="6" customFormat="1" ht="38.25" customHeight="1">
      <c r="A23" s="69"/>
      <c r="B23" s="72"/>
      <c r="C23" s="72"/>
      <c r="D23" s="72"/>
      <c r="E23" s="72"/>
      <c r="F23" s="64"/>
      <c r="G23" s="18">
        <v>2019</v>
      </c>
      <c r="H23" s="14"/>
      <c r="I23" s="27"/>
      <c r="J23" s="27"/>
      <c r="L23" s="27"/>
      <c r="M23" s="30"/>
      <c r="N23" s="28"/>
      <c r="O23" s="5"/>
    </row>
    <row r="24" spans="1:15" s="6" customFormat="1" ht="36" customHeight="1">
      <c r="A24" s="69"/>
      <c r="B24" s="72"/>
      <c r="C24" s="72"/>
      <c r="D24" s="72"/>
      <c r="E24" s="72"/>
      <c r="F24" s="64"/>
      <c r="G24" s="18">
        <v>2020</v>
      </c>
      <c r="H24" s="14">
        <f>I24+J24+K24</f>
        <v>0</v>
      </c>
      <c r="I24" s="27">
        <v>0</v>
      </c>
      <c r="J24" s="27">
        <v>0</v>
      </c>
      <c r="L24" s="27"/>
      <c r="M24" s="30"/>
      <c r="N24" s="28"/>
      <c r="O24" s="5"/>
    </row>
    <row r="25" spans="1:15" s="6" customFormat="1" ht="30.75" customHeight="1">
      <c r="A25" s="69"/>
      <c r="B25" s="72"/>
      <c r="C25" s="72"/>
      <c r="D25" s="72"/>
      <c r="E25" s="72"/>
      <c r="F25" s="64"/>
      <c r="G25" s="18">
        <v>2021</v>
      </c>
      <c r="H25" s="37">
        <f>I25+J25+K25</f>
        <v>5.6000000000000005</v>
      </c>
      <c r="I25" s="37">
        <v>5.32</v>
      </c>
      <c r="J25" s="37">
        <v>0.28</v>
      </c>
      <c r="L25" s="27"/>
      <c r="M25" s="30"/>
      <c r="N25" s="28"/>
      <c r="O25" s="5"/>
    </row>
    <row r="26" spans="1:15" s="6" customFormat="1" ht="36" customHeight="1">
      <c r="A26" s="69"/>
      <c r="B26" s="72"/>
      <c r="C26" s="72"/>
      <c r="D26" s="72"/>
      <c r="E26" s="72"/>
      <c r="F26" s="64"/>
      <c r="G26" s="18">
        <v>2022</v>
      </c>
      <c r="H26" s="14"/>
      <c r="I26" s="27"/>
      <c r="J26" s="27"/>
      <c r="L26" s="27"/>
      <c r="M26" s="30"/>
      <c r="N26" s="28"/>
      <c r="O26" s="5"/>
    </row>
    <row r="27" spans="1:15" s="6" customFormat="1" ht="38.25" customHeight="1">
      <c r="A27" s="69"/>
      <c r="B27" s="72"/>
      <c r="C27" s="72"/>
      <c r="D27" s="72"/>
      <c r="E27" s="72"/>
      <c r="F27" s="64"/>
      <c r="G27" s="18">
        <v>2023</v>
      </c>
      <c r="H27" s="14">
        <f>I27+J27+K27</f>
        <v>0</v>
      </c>
      <c r="I27" s="27">
        <v>0</v>
      </c>
      <c r="J27" s="27">
        <v>0</v>
      </c>
      <c r="L27" s="27">
        <v>0</v>
      </c>
      <c r="M27" s="30">
        <v>0</v>
      </c>
      <c r="N27" s="28">
        <v>0</v>
      </c>
      <c r="O27" s="5"/>
    </row>
    <row r="28" spans="1:15" s="6" customFormat="1" ht="32.25" customHeight="1">
      <c r="A28" s="70"/>
      <c r="B28" s="73"/>
      <c r="C28" s="73"/>
      <c r="D28" s="73"/>
      <c r="E28" s="73"/>
      <c r="F28" s="65"/>
      <c r="G28" s="18">
        <v>2024</v>
      </c>
      <c r="H28" s="14">
        <f>I28+J28</f>
        <v>31.5</v>
      </c>
      <c r="I28" s="27">
        <v>30</v>
      </c>
      <c r="J28" s="27">
        <v>1.5</v>
      </c>
      <c r="L28" s="27">
        <v>0</v>
      </c>
      <c r="M28" s="30">
        <v>12</v>
      </c>
      <c r="N28" s="28">
        <v>25000</v>
      </c>
      <c r="O28" s="5"/>
    </row>
    <row r="29" spans="1:15" s="6" customFormat="1" ht="32.25" customHeight="1">
      <c r="A29" s="68" t="s">
        <v>98</v>
      </c>
      <c r="B29" s="83" t="s">
        <v>29</v>
      </c>
      <c r="C29" s="83" t="s">
        <v>79</v>
      </c>
      <c r="D29" s="83" t="s">
        <v>92</v>
      </c>
      <c r="E29" s="83" t="s">
        <v>28</v>
      </c>
      <c r="F29" s="89" t="s">
        <v>21</v>
      </c>
      <c r="G29" s="32" t="s">
        <v>2</v>
      </c>
      <c r="H29" s="43">
        <f>H30+H31</f>
        <v>37.292</v>
      </c>
      <c r="I29" s="40">
        <f>I30+I31</f>
        <v>29.833999999999996</v>
      </c>
      <c r="J29" s="40">
        <f>J30+J31</f>
        <v>7.458</v>
      </c>
      <c r="K29" s="46"/>
      <c r="L29" s="40">
        <f>L30+L31+L32+L33+L34+L35</f>
        <v>2</v>
      </c>
      <c r="M29" s="41"/>
      <c r="N29" s="45"/>
      <c r="O29" s="5"/>
    </row>
    <row r="30" spans="1:15" s="6" customFormat="1" ht="32.25" customHeight="1">
      <c r="A30" s="69"/>
      <c r="B30" s="72"/>
      <c r="C30" s="72"/>
      <c r="D30" s="72"/>
      <c r="E30" s="72"/>
      <c r="F30" s="64"/>
      <c r="G30" s="18">
        <v>2019</v>
      </c>
      <c r="H30" s="14">
        <f>I30+J30</f>
        <v>13.362</v>
      </c>
      <c r="I30" s="27">
        <v>10.69</v>
      </c>
      <c r="J30" s="27">
        <v>2.672</v>
      </c>
      <c r="L30" s="27"/>
      <c r="M30" s="30"/>
      <c r="N30" s="28"/>
      <c r="O30" s="5"/>
    </row>
    <row r="31" spans="1:15" s="6" customFormat="1" ht="32.25" customHeight="1">
      <c r="A31" s="69"/>
      <c r="B31" s="72"/>
      <c r="C31" s="72"/>
      <c r="D31" s="72"/>
      <c r="E31" s="72"/>
      <c r="F31" s="64"/>
      <c r="G31" s="18">
        <v>2020</v>
      </c>
      <c r="H31" s="14">
        <f>I31+J31</f>
        <v>23.93</v>
      </c>
      <c r="I31" s="27">
        <v>19.144</v>
      </c>
      <c r="J31" s="27">
        <v>4.786</v>
      </c>
      <c r="L31" s="27"/>
      <c r="M31" s="30"/>
      <c r="N31" s="28"/>
      <c r="O31" s="5"/>
    </row>
    <row r="32" spans="1:15" s="6" customFormat="1" ht="32.25" customHeight="1">
      <c r="A32" s="69"/>
      <c r="B32" s="72"/>
      <c r="C32" s="72"/>
      <c r="D32" s="72"/>
      <c r="E32" s="72"/>
      <c r="F32" s="64"/>
      <c r="G32" s="18">
        <v>2021</v>
      </c>
      <c r="H32" s="14"/>
      <c r="I32" s="27"/>
      <c r="J32" s="27"/>
      <c r="L32" s="27">
        <v>0.5</v>
      </c>
      <c r="M32" s="30"/>
      <c r="N32" s="28"/>
      <c r="O32" s="5"/>
    </row>
    <row r="33" spans="1:15" s="6" customFormat="1" ht="32.25" customHeight="1">
      <c r="A33" s="69"/>
      <c r="B33" s="72"/>
      <c r="C33" s="72"/>
      <c r="D33" s="72"/>
      <c r="E33" s="72"/>
      <c r="F33" s="64"/>
      <c r="G33" s="18">
        <v>2022</v>
      </c>
      <c r="H33" s="14"/>
      <c r="I33" s="27"/>
      <c r="J33" s="27"/>
      <c r="L33" s="27">
        <v>0.5</v>
      </c>
      <c r="M33" s="30"/>
      <c r="N33" s="28"/>
      <c r="O33" s="5"/>
    </row>
    <row r="34" spans="1:15" s="6" customFormat="1" ht="32.25" customHeight="1">
      <c r="A34" s="69"/>
      <c r="B34" s="72"/>
      <c r="C34" s="72"/>
      <c r="D34" s="72"/>
      <c r="E34" s="72"/>
      <c r="F34" s="64"/>
      <c r="G34" s="18">
        <v>2023</v>
      </c>
      <c r="H34" s="14"/>
      <c r="I34" s="27"/>
      <c r="J34" s="27"/>
      <c r="L34" s="27">
        <v>0.5</v>
      </c>
      <c r="M34" s="30"/>
      <c r="N34" s="28"/>
      <c r="O34" s="5"/>
    </row>
    <row r="35" spans="1:15" s="6" customFormat="1" ht="32.25" customHeight="1">
      <c r="A35" s="70"/>
      <c r="B35" s="73"/>
      <c r="C35" s="73"/>
      <c r="D35" s="73"/>
      <c r="E35" s="73"/>
      <c r="F35" s="65"/>
      <c r="G35" s="18">
        <v>2024</v>
      </c>
      <c r="H35" s="14"/>
      <c r="I35" s="27"/>
      <c r="J35" s="27"/>
      <c r="L35" s="27">
        <v>0.5</v>
      </c>
      <c r="M35" s="30"/>
      <c r="N35" s="28"/>
      <c r="O35" s="5"/>
    </row>
    <row r="36" spans="1:15" s="6" customFormat="1" ht="32.25" customHeight="1">
      <c r="A36" s="68" t="s">
        <v>99</v>
      </c>
      <c r="B36" s="83" t="s">
        <v>25</v>
      </c>
      <c r="C36" s="83" t="s">
        <v>79</v>
      </c>
      <c r="D36" s="88" t="s">
        <v>27</v>
      </c>
      <c r="E36" s="83" t="s">
        <v>91</v>
      </c>
      <c r="F36" s="89" t="s">
        <v>26</v>
      </c>
      <c r="G36" s="32" t="s">
        <v>2</v>
      </c>
      <c r="H36" s="43">
        <f>H38+H39+H40+H41</f>
        <v>6.254</v>
      </c>
      <c r="I36" s="40">
        <f>I37+I38+I39+I40+I41</f>
        <v>5.0040000000000004</v>
      </c>
      <c r="J36" s="40">
        <f>J37+J38+J39+J40+J41</f>
        <v>1.25</v>
      </c>
      <c r="K36" s="44">
        <f>K37+K38+K39+K40+K41</f>
        <v>0</v>
      </c>
      <c r="L36" s="40"/>
      <c r="M36" s="41"/>
      <c r="N36" s="45"/>
      <c r="O36" s="5"/>
    </row>
    <row r="37" spans="1:15" s="6" customFormat="1" ht="32.25" customHeight="1">
      <c r="A37" s="69"/>
      <c r="B37" s="72"/>
      <c r="C37" s="72"/>
      <c r="D37" s="58"/>
      <c r="E37" s="72"/>
      <c r="F37" s="64"/>
      <c r="G37" s="18">
        <v>2019</v>
      </c>
      <c r="H37" s="14"/>
      <c r="I37" s="27"/>
      <c r="J37" s="27"/>
      <c r="K37" s="37"/>
      <c r="L37" s="27"/>
      <c r="M37" s="30"/>
      <c r="N37" s="28"/>
      <c r="O37" s="5"/>
    </row>
    <row r="38" spans="1:15" s="6" customFormat="1" ht="32.25" customHeight="1">
      <c r="A38" s="69"/>
      <c r="B38" s="72"/>
      <c r="C38" s="72"/>
      <c r="D38" s="58"/>
      <c r="E38" s="72"/>
      <c r="F38" s="64"/>
      <c r="G38" s="18">
        <v>2020</v>
      </c>
      <c r="H38" s="14">
        <f>I38+J38+K38</f>
        <v>0.301</v>
      </c>
      <c r="I38" s="27">
        <v>0.241</v>
      </c>
      <c r="J38" s="27">
        <v>0.06</v>
      </c>
      <c r="K38" s="37">
        <v>0</v>
      </c>
      <c r="L38" s="27"/>
      <c r="M38" s="30"/>
      <c r="N38" s="28"/>
      <c r="O38" s="5"/>
    </row>
    <row r="39" spans="1:15" s="6" customFormat="1" ht="32.25" customHeight="1">
      <c r="A39" s="69"/>
      <c r="B39" s="72"/>
      <c r="C39" s="72"/>
      <c r="D39" s="58"/>
      <c r="E39" s="72"/>
      <c r="F39" s="64"/>
      <c r="G39" s="18">
        <v>2021</v>
      </c>
      <c r="H39" s="14"/>
      <c r="I39" s="27"/>
      <c r="J39" s="27"/>
      <c r="K39" s="37"/>
      <c r="L39" s="27"/>
      <c r="M39" s="30"/>
      <c r="N39" s="28"/>
      <c r="O39" s="5"/>
    </row>
    <row r="40" spans="1:15" s="6" customFormat="1" ht="42" customHeight="1">
      <c r="A40" s="69"/>
      <c r="B40" s="72"/>
      <c r="C40" s="72"/>
      <c r="D40" s="58"/>
      <c r="E40" s="72"/>
      <c r="F40" s="64"/>
      <c r="G40" s="18">
        <v>2022</v>
      </c>
      <c r="H40" s="14">
        <f>I40+J40+K40</f>
        <v>0.9610000000000001</v>
      </c>
      <c r="I40" s="27">
        <v>0.769</v>
      </c>
      <c r="J40" s="27">
        <v>0.192</v>
      </c>
      <c r="K40" s="37">
        <v>0</v>
      </c>
      <c r="L40" s="27"/>
      <c r="M40" s="30"/>
      <c r="N40" s="28"/>
      <c r="O40" s="5"/>
    </row>
    <row r="41" spans="1:15" s="6" customFormat="1" ht="39.75" customHeight="1">
      <c r="A41" s="69"/>
      <c r="B41" s="72"/>
      <c r="C41" s="72"/>
      <c r="D41" s="58"/>
      <c r="E41" s="72"/>
      <c r="F41" s="64"/>
      <c r="G41" s="18">
        <v>2023</v>
      </c>
      <c r="H41" s="14">
        <f>I41+J41+K41</f>
        <v>4.992</v>
      </c>
      <c r="I41" s="27">
        <v>3.994</v>
      </c>
      <c r="J41" s="27">
        <v>0.998</v>
      </c>
      <c r="K41" s="37">
        <v>0</v>
      </c>
      <c r="L41" s="27"/>
      <c r="M41" s="30"/>
      <c r="N41" s="28"/>
      <c r="O41" s="5"/>
    </row>
    <row r="42" spans="1:15" s="6" customFormat="1" ht="36" customHeight="1">
      <c r="A42" s="70"/>
      <c r="B42" s="73"/>
      <c r="C42" s="73"/>
      <c r="D42" s="67"/>
      <c r="E42" s="73"/>
      <c r="F42" s="65"/>
      <c r="G42" s="18">
        <v>2024</v>
      </c>
      <c r="H42" s="14"/>
      <c r="I42" s="27"/>
      <c r="J42" s="27"/>
      <c r="K42" s="37"/>
      <c r="L42" s="27"/>
      <c r="M42" s="30"/>
      <c r="N42" s="28"/>
      <c r="O42" s="5"/>
    </row>
    <row r="43" spans="1:15" s="6" customFormat="1" ht="32.25" customHeight="1">
      <c r="A43" s="68" t="s">
        <v>100</v>
      </c>
      <c r="B43" s="83" t="s">
        <v>69</v>
      </c>
      <c r="C43" s="83" t="s">
        <v>79</v>
      </c>
      <c r="D43" s="83"/>
      <c r="E43" s="83" t="s">
        <v>30</v>
      </c>
      <c r="F43" s="89">
        <v>2020</v>
      </c>
      <c r="G43" s="32" t="s">
        <v>2</v>
      </c>
      <c r="H43" s="43">
        <f>H44+H45+H46+H47+H48+H49</f>
        <v>10</v>
      </c>
      <c r="I43" s="40">
        <f>I44+I45+I46+I47+I48+I49</f>
        <v>10</v>
      </c>
      <c r="J43" s="40"/>
      <c r="K43" s="44"/>
      <c r="L43" s="40"/>
      <c r="M43" s="41"/>
      <c r="N43" s="45"/>
      <c r="O43" s="5"/>
    </row>
    <row r="44" spans="1:15" s="6" customFormat="1" ht="32.25" customHeight="1">
      <c r="A44" s="69"/>
      <c r="B44" s="72"/>
      <c r="C44" s="72"/>
      <c r="D44" s="72"/>
      <c r="E44" s="72"/>
      <c r="F44" s="64"/>
      <c r="G44" s="18">
        <v>2019</v>
      </c>
      <c r="H44" s="14"/>
      <c r="I44" s="27"/>
      <c r="J44" s="27"/>
      <c r="K44" s="37"/>
      <c r="L44" s="27"/>
      <c r="M44" s="30"/>
      <c r="N44" s="28"/>
      <c r="O44" s="5"/>
    </row>
    <row r="45" spans="1:15" s="6" customFormat="1" ht="32.25" customHeight="1">
      <c r="A45" s="69"/>
      <c r="B45" s="72"/>
      <c r="C45" s="72"/>
      <c r="D45" s="72"/>
      <c r="E45" s="72"/>
      <c r="F45" s="64"/>
      <c r="G45" s="18">
        <v>2020</v>
      </c>
      <c r="H45" s="14">
        <f>I45+J45+K45</f>
        <v>10</v>
      </c>
      <c r="I45" s="27">
        <v>10</v>
      </c>
      <c r="J45" s="27"/>
      <c r="K45" s="37"/>
      <c r="L45" s="27"/>
      <c r="M45" s="30"/>
      <c r="N45" s="28"/>
      <c r="O45" s="5"/>
    </row>
    <row r="46" spans="1:15" s="6" customFormat="1" ht="32.25" customHeight="1">
      <c r="A46" s="69"/>
      <c r="B46" s="72"/>
      <c r="C46" s="72"/>
      <c r="D46" s="72"/>
      <c r="E46" s="72"/>
      <c r="F46" s="64"/>
      <c r="G46" s="18">
        <v>2021</v>
      </c>
      <c r="H46" s="14">
        <v>0</v>
      </c>
      <c r="I46" s="27">
        <v>0</v>
      </c>
      <c r="J46" s="27"/>
      <c r="K46" s="37"/>
      <c r="L46" s="27"/>
      <c r="M46" s="30"/>
      <c r="N46" s="28"/>
      <c r="O46" s="5"/>
    </row>
    <row r="47" spans="1:15" s="6" customFormat="1" ht="32.25" customHeight="1">
      <c r="A47" s="69"/>
      <c r="B47" s="72"/>
      <c r="C47" s="72"/>
      <c r="D47" s="72"/>
      <c r="E47" s="72"/>
      <c r="F47" s="64"/>
      <c r="G47" s="18">
        <v>2022</v>
      </c>
      <c r="H47" s="14">
        <v>0</v>
      </c>
      <c r="I47" s="27">
        <v>0</v>
      </c>
      <c r="J47" s="27"/>
      <c r="K47" s="37"/>
      <c r="L47" s="27"/>
      <c r="M47" s="30"/>
      <c r="N47" s="28"/>
      <c r="O47" s="5"/>
    </row>
    <row r="48" spans="1:15" s="6" customFormat="1" ht="32.25" customHeight="1">
      <c r="A48" s="69"/>
      <c r="B48" s="72"/>
      <c r="C48" s="72"/>
      <c r="D48" s="72"/>
      <c r="E48" s="72"/>
      <c r="F48" s="64"/>
      <c r="G48" s="18">
        <v>2023</v>
      </c>
      <c r="H48" s="14"/>
      <c r="I48" s="27"/>
      <c r="J48" s="27"/>
      <c r="K48" s="37"/>
      <c r="L48" s="27"/>
      <c r="M48" s="30"/>
      <c r="N48" s="28"/>
      <c r="O48" s="5"/>
    </row>
    <row r="49" spans="1:15" s="6" customFormat="1" ht="32.25" customHeight="1">
      <c r="A49" s="70"/>
      <c r="B49" s="73"/>
      <c r="C49" s="73"/>
      <c r="D49" s="73"/>
      <c r="E49" s="73"/>
      <c r="F49" s="65"/>
      <c r="G49" s="18">
        <v>2024</v>
      </c>
      <c r="H49" s="14"/>
      <c r="I49" s="27"/>
      <c r="J49" s="27"/>
      <c r="K49" s="37"/>
      <c r="L49" s="27"/>
      <c r="M49" s="30"/>
      <c r="N49" s="28"/>
      <c r="O49" s="5"/>
    </row>
    <row r="50" spans="1:15" s="6" customFormat="1" ht="32.25" customHeight="1">
      <c r="A50" s="68" t="s">
        <v>101</v>
      </c>
      <c r="B50" s="83" t="s">
        <v>50</v>
      </c>
      <c r="C50" s="83" t="s">
        <v>79</v>
      </c>
      <c r="D50" s="83" t="s">
        <v>49</v>
      </c>
      <c r="E50" s="83" t="s">
        <v>91</v>
      </c>
      <c r="F50" s="89">
        <v>2020</v>
      </c>
      <c r="G50" s="32" t="s">
        <v>2</v>
      </c>
      <c r="H50" s="43">
        <f>H51+H52+H53+H54+H55+H56</f>
        <v>8.18</v>
      </c>
      <c r="I50" s="40">
        <f>I51+I52+I53+I54+I55+I56</f>
        <v>6.544</v>
      </c>
      <c r="J50" s="40">
        <f>J51+J52+J53+J54+J55+J56</f>
        <v>1.636</v>
      </c>
      <c r="K50" s="44"/>
      <c r="L50" s="40"/>
      <c r="M50" s="41">
        <f>M51+M52+M53+M54+M55+M56</f>
        <v>1</v>
      </c>
      <c r="N50" s="45"/>
      <c r="O50" s="5"/>
    </row>
    <row r="51" spans="1:15" s="6" customFormat="1" ht="32.25" customHeight="1">
      <c r="A51" s="69"/>
      <c r="B51" s="72"/>
      <c r="C51" s="72"/>
      <c r="D51" s="72"/>
      <c r="E51" s="72"/>
      <c r="F51" s="64"/>
      <c r="G51" s="18">
        <v>2019</v>
      </c>
      <c r="H51" s="14"/>
      <c r="I51" s="27"/>
      <c r="J51" s="27"/>
      <c r="K51" s="37"/>
      <c r="L51" s="27"/>
      <c r="M51" s="30"/>
      <c r="N51" s="28"/>
      <c r="O51" s="5"/>
    </row>
    <row r="52" spans="1:15" s="6" customFormat="1" ht="32.25" customHeight="1">
      <c r="A52" s="69"/>
      <c r="B52" s="72"/>
      <c r="C52" s="72"/>
      <c r="D52" s="72"/>
      <c r="E52" s="72"/>
      <c r="F52" s="64"/>
      <c r="G52" s="18">
        <v>2020</v>
      </c>
      <c r="H52" s="14">
        <f>I52+J52</f>
        <v>8.18</v>
      </c>
      <c r="I52" s="27">
        <v>6.544</v>
      </c>
      <c r="J52" s="27">
        <v>1.636</v>
      </c>
      <c r="K52" s="37"/>
      <c r="L52" s="27"/>
      <c r="M52" s="30">
        <v>1</v>
      </c>
      <c r="N52" s="28">
        <v>20000</v>
      </c>
      <c r="O52" s="5"/>
    </row>
    <row r="53" spans="1:15" s="6" customFormat="1" ht="32.25" customHeight="1">
      <c r="A53" s="69"/>
      <c r="B53" s="72"/>
      <c r="C53" s="72"/>
      <c r="D53" s="72"/>
      <c r="E53" s="72"/>
      <c r="F53" s="64"/>
      <c r="G53" s="18">
        <v>2021</v>
      </c>
      <c r="H53" s="14"/>
      <c r="I53" s="27"/>
      <c r="J53" s="27"/>
      <c r="K53" s="37"/>
      <c r="L53" s="27"/>
      <c r="M53" s="30"/>
      <c r="N53" s="28"/>
      <c r="O53" s="5"/>
    </row>
    <row r="54" spans="1:15" s="6" customFormat="1" ht="32.25" customHeight="1">
      <c r="A54" s="69"/>
      <c r="B54" s="72"/>
      <c r="C54" s="72"/>
      <c r="D54" s="72"/>
      <c r="E54" s="72"/>
      <c r="F54" s="64"/>
      <c r="G54" s="18">
        <v>2022</v>
      </c>
      <c r="H54" s="14"/>
      <c r="I54" s="27"/>
      <c r="J54" s="27"/>
      <c r="K54" s="37"/>
      <c r="L54" s="27"/>
      <c r="M54" s="30"/>
      <c r="N54" s="28"/>
      <c r="O54" s="5"/>
    </row>
    <row r="55" spans="1:15" s="6" customFormat="1" ht="32.25" customHeight="1">
      <c r="A55" s="69"/>
      <c r="B55" s="72"/>
      <c r="C55" s="72"/>
      <c r="D55" s="72"/>
      <c r="E55" s="72"/>
      <c r="F55" s="64"/>
      <c r="G55" s="18">
        <v>2023</v>
      </c>
      <c r="H55" s="14"/>
      <c r="I55" s="27"/>
      <c r="J55" s="27"/>
      <c r="K55" s="37"/>
      <c r="L55" s="27"/>
      <c r="M55" s="30"/>
      <c r="N55" s="28"/>
      <c r="O55" s="5"/>
    </row>
    <row r="56" spans="1:15" s="6" customFormat="1" ht="32.25" customHeight="1">
      <c r="A56" s="70"/>
      <c r="B56" s="73"/>
      <c r="C56" s="73"/>
      <c r="D56" s="73"/>
      <c r="E56" s="73"/>
      <c r="F56" s="65"/>
      <c r="G56" s="18">
        <v>2024</v>
      </c>
      <c r="H56" s="14"/>
      <c r="I56" s="27"/>
      <c r="J56" s="27"/>
      <c r="K56" s="37"/>
      <c r="L56" s="27"/>
      <c r="M56" s="30"/>
      <c r="N56" s="28"/>
      <c r="O56" s="5"/>
    </row>
    <row r="57" spans="1:15" s="6" customFormat="1" ht="32.25" customHeight="1">
      <c r="A57" s="68" t="s">
        <v>102</v>
      </c>
      <c r="B57" s="83" t="s">
        <v>32</v>
      </c>
      <c r="C57" s="83" t="s">
        <v>79</v>
      </c>
      <c r="D57" s="83" t="s">
        <v>33</v>
      </c>
      <c r="E57" s="83" t="s">
        <v>34</v>
      </c>
      <c r="F57" s="89" t="s">
        <v>24</v>
      </c>
      <c r="G57" s="32" t="s">
        <v>2</v>
      </c>
      <c r="H57" s="43">
        <f>H58+H59+H60+H61+H62+H63</f>
        <v>29.89</v>
      </c>
      <c r="I57" s="40">
        <f>I58+I59+I60+I61+I62+I63</f>
        <v>28.7</v>
      </c>
      <c r="J57" s="40">
        <f>J58+J59+J60+J61+J62+J63</f>
        <v>1.19</v>
      </c>
      <c r="K57" s="44"/>
      <c r="L57" s="40"/>
      <c r="M57" s="41">
        <f>M58+M59+M60+M61+M62+M63</f>
        <v>4</v>
      </c>
      <c r="N57" s="45"/>
      <c r="O57" s="5"/>
    </row>
    <row r="58" spans="1:15" s="6" customFormat="1" ht="32.25" customHeight="1">
      <c r="A58" s="69"/>
      <c r="B58" s="72"/>
      <c r="C58" s="72"/>
      <c r="D58" s="72"/>
      <c r="E58" s="72"/>
      <c r="F58" s="64"/>
      <c r="G58" s="18">
        <v>2019</v>
      </c>
      <c r="H58" s="14">
        <v>0.3</v>
      </c>
      <c r="I58" s="27"/>
      <c r="J58" s="27">
        <v>0.3</v>
      </c>
      <c r="K58" s="37"/>
      <c r="L58" s="27"/>
      <c r="M58" s="30"/>
      <c r="N58" s="28"/>
      <c r="O58" s="5"/>
    </row>
    <row r="59" spans="1:15" s="6" customFormat="1" ht="32.25" customHeight="1">
      <c r="A59" s="69"/>
      <c r="B59" s="72"/>
      <c r="C59" s="72"/>
      <c r="D59" s="72"/>
      <c r="E59" s="72"/>
      <c r="F59" s="64"/>
      <c r="G59" s="18">
        <v>2020</v>
      </c>
      <c r="H59" s="14">
        <f>I59+J59</f>
        <v>0.59</v>
      </c>
      <c r="I59" s="27"/>
      <c r="J59" s="27">
        <v>0.59</v>
      </c>
      <c r="K59" s="37"/>
      <c r="L59" s="27"/>
      <c r="M59" s="30"/>
      <c r="N59" s="28"/>
      <c r="O59" s="5"/>
    </row>
    <row r="60" spans="1:15" s="6" customFormat="1" ht="32.25" customHeight="1">
      <c r="A60" s="69"/>
      <c r="B60" s="72"/>
      <c r="C60" s="72"/>
      <c r="D60" s="72"/>
      <c r="E60" s="72"/>
      <c r="F60" s="64"/>
      <c r="G60" s="18">
        <v>2021</v>
      </c>
      <c r="H60" s="14">
        <f>I60+J60+K60</f>
        <v>0</v>
      </c>
      <c r="I60" s="27">
        <v>0</v>
      </c>
      <c r="J60" s="27">
        <v>0</v>
      </c>
      <c r="K60" s="37"/>
      <c r="L60" s="27"/>
      <c r="M60" s="30">
        <v>2</v>
      </c>
      <c r="N60" s="28">
        <v>25000</v>
      </c>
      <c r="O60" s="5"/>
    </row>
    <row r="61" spans="1:15" s="6" customFormat="1" ht="32.25" customHeight="1">
      <c r="A61" s="69"/>
      <c r="B61" s="72"/>
      <c r="C61" s="72"/>
      <c r="D61" s="72"/>
      <c r="E61" s="72"/>
      <c r="F61" s="64"/>
      <c r="G61" s="18">
        <v>2022</v>
      </c>
      <c r="H61" s="14">
        <f>I61+J61</f>
        <v>29</v>
      </c>
      <c r="I61" s="27">
        <v>28.7</v>
      </c>
      <c r="J61" s="27">
        <v>0.3</v>
      </c>
      <c r="K61" s="37"/>
      <c r="L61" s="27"/>
      <c r="M61" s="30">
        <v>2</v>
      </c>
      <c r="N61" s="28">
        <v>25000</v>
      </c>
      <c r="O61" s="5"/>
    </row>
    <row r="62" spans="1:15" s="6" customFormat="1" ht="32.25" customHeight="1">
      <c r="A62" s="69"/>
      <c r="B62" s="72"/>
      <c r="C62" s="72"/>
      <c r="D62" s="72"/>
      <c r="E62" s="72"/>
      <c r="F62" s="64"/>
      <c r="G62" s="18">
        <v>2023</v>
      </c>
      <c r="H62" s="14"/>
      <c r="I62" s="27"/>
      <c r="J62" s="27"/>
      <c r="K62" s="37"/>
      <c r="L62" s="27"/>
      <c r="M62" s="30"/>
      <c r="N62" s="28"/>
      <c r="O62" s="5"/>
    </row>
    <row r="63" spans="1:15" s="6" customFormat="1" ht="32.25" customHeight="1">
      <c r="A63" s="70"/>
      <c r="B63" s="73"/>
      <c r="C63" s="73"/>
      <c r="D63" s="73"/>
      <c r="E63" s="73"/>
      <c r="F63" s="65"/>
      <c r="G63" s="18">
        <v>2024</v>
      </c>
      <c r="H63" s="14"/>
      <c r="I63" s="27"/>
      <c r="J63" s="27"/>
      <c r="K63" s="37"/>
      <c r="L63" s="27"/>
      <c r="M63" s="30"/>
      <c r="N63" s="28"/>
      <c r="O63" s="5"/>
    </row>
    <row r="64" spans="1:15" s="6" customFormat="1" ht="32.25" customHeight="1">
      <c r="A64" s="68" t="s">
        <v>103</v>
      </c>
      <c r="B64" s="93" t="s">
        <v>35</v>
      </c>
      <c r="C64" s="83" t="s">
        <v>79</v>
      </c>
      <c r="D64" s="88" t="s">
        <v>36</v>
      </c>
      <c r="E64" s="83"/>
      <c r="F64" s="89" t="s">
        <v>21</v>
      </c>
      <c r="G64" s="32" t="s">
        <v>2</v>
      </c>
      <c r="H64" s="43">
        <f>H65+H66+H67</f>
        <v>11.543</v>
      </c>
      <c r="I64" s="40">
        <f>I65+I66+I67</f>
        <v>11.543</v>
      </c>
      <c r="J64" s="40"/>
      <c r="K64" s="44">
        <f>K65+K66+K67</f>
        <v>0</v>
      </c>
      <c r="L64" s="40"/>
      <c r="M64" s="41"/>
      <c r="N64" s="45"/>
      <c r="O64" s="5"/>
    </row>
    <row r="65" spans="1:15" s="6" customFormat="1" ht="32.25" customHeight="1">
      <c r="A65" s="69"/>
      <c r="B65" s="93"/>
      <c r="C65" s="72"/>
      <c r="D65" s="58"/>
      <c r="E65" s="72"/>
      <c r="F65" s="64"/>
      <c r="G65" s="18">
        <v>2019</v>
      </c>
      <c r="H65" s="14">
        <f>I65+J65+K65</f>
        <v>1</v>
      </c>
      <c r="I65" s="27">
        <v>1</v>
      </c>
      <c r="J65" s="27">
        <v>0</v>
      </c>
      <c r="K65" s="37">
        <v>0</v>
      </c>
      <c r="L65" s="27"/>
      <c r="M65" s="30"/>
      <c r="N65" s="28"/>
      <c r="O65" s="5"/>
    </row>
    <row r="66" spans="1:15" s="6" customFormat="1" ht="32.25" customHeight="1">
      <c r="A66" s="69"/>
      <c r="B66" s="93"/>
      <c r="C66" s="72"/>
      <c r="D66" s="58"/>
      <c r="E66" s="72"/>
      <c r="F66" s="64"/>
      <c r="G66" s="18">
        <v>2020</v>
      </c>
      <c r="H66" s="14">
        <f>I66+J66+K66</f>
        <v>4.847</v>
      </c>
      <c r="I66" s="27">
        <v>4.847</v>
      </c>
      <c r="J66" s="27"/>
      <c r="K66" s="37">
        <v>0</v>
      </c>
      <c r="L66" s="27"/>
      <c r="M66" s="30"/>
      <c r="N66" s="28"/>
      <c r="O66" s="5"/>
    </row>
    <row r="67" spans="1:15" s="6" customFormat="1" ht="32.25" customHeight="1">
      <c r="A67" s="69"/>
      <c r="B67" s="93"/>
      <c r="C67" s="72"/>
      <c r="D67" s="58"/>
      <c r="E67" s="72"/>
      <c r="F67" s="64"/>
      <c r="G67" s="18">
        <v>2021</v>
      </c>
      <c r="H67" s="14">
        <f>I67+J67+K67</f>
        <v>5.696</v>
      </c>
      <c r="I67" s="27">
        <v>5.696</v>
      </c>
      <c r="J67" s="27"/>
      <c r="K67" s="37">
        <v>0</v>
      </c>
      <c r="L67" s="27"/>
      <c r="M67" s="30"/>
      <c r="N67" s="28"/>
      <c r="O67" s="5"/>
    </row>
    <row r="68" spans="1:15" s="6" customFormat="1" ht="32.25" customHeight="1">
      <c r="A68" s="69"/>
      <c r="B68" s="93"/>
      <c r="C68" s="72"/>
      <c r="D68" s="58"/>
      <c r="E68" s="72"/>
      <c r="F68" s="64"/>
      <c r="G68" s="18">
        <v>2022</v>
      </c>
      <c r="H68" s="14"/>
      <c r="I68" s="27"/>
      <c r="J68" s="27"/>
      <c r="K68" s="37"/>
      <c r="L68" s="27"/>
      <c r="M68" s="30"/>
      <c r="N68" s="28"/>
      <c r="O68" s="5"/>
    </row>
    <row r="69" spans="1:15" s="6" customFormat="1" ht="32.25" customHeight="1">
      <c r="A69" s="69"/>
      <c r="B69" s="93"/>
      <c r="C69" s="72"/>
      <c r="D69" s="58"/>
      <c r="E69" s="72"/>
      <c r="F69" s="64"/>
      <c r="G69" s="18">
        <v>2023</v>
      </c>
      <c r="H69" s="14"/>
      <c r="I69" s="27"/>
      <c r="J69" s="27"/>
      <c r="K69" s="37"/>
      <c r="L69" s="27"/>
      <c r="M69" s="30"/>
      <c r="N69" s="28"/>
      <c r="O69" s="5"/>
    </row>
    <row r="70" spans="1:15" s="6" customFormat="1" ht="32.25" customHeight="1">
      <c r="A70" s="70"/>
      <c r="B70" s="93"/>
      <c r="C70" s="73"/>
      <c r="D70" s="67"/>
      <c r="E70" s="73"/>
      <c r="F70" s="65"/>
      <c r="G70" s="18">
        <v>2024</v>
      </c>
      <c r="H70" s="14"/>
      <c r="I70" s="27"/>
      <c r="J70" s="27"/>
      <c r="K70" s="37"/>
      <c r="L70" s="27"/>
      <c r="M70" s="30"/>
      <c r="N70" s="28"/>
      <c r="O70" s="5"/>
    </row>
    <row r="71" spans="1:15" s="6" customFormat="1" ht="32.25" customHeight="1">
      <c r="A71" s="68" t="s">
        <v>104</v>
      </c>
      <c r="B71" s="83" t="s">
        <v>37</v>
      </c>
      <c r="C71" s="83" t="s">
        <v>79</v>
      </c>
      <c r="D71" s="88" t="s">
        <v>36</v>
      </c>
      <c r="E71" s="83"/>
      <c r="F71" s="89" t="s">
        <v>21</v>
      </c>
      <c r="G71" s="32" t="s">
        <v>2</v>
      </c>
      <c r="H71" s="43">
        <f>H72+H73+H74</f>
        <v>2.084</v>
      </c>
      <c r="I71" s="40">
        <f>I72+I73+I74</f>
        <v>1.456</v>
      </c>
      <c r="J71" s="40">
        <f>J72+J73+J74</f>
        <v>0.628</v>
      </c>
      <c r="K71" s="44">
        <f>K72+K73+K74</f>
        <v>0</v>
      </c>
      <c r="L71" s="40"/>
      <c r="M71" s="41"/>
      <c r="N71" s="45"/>
      <c r="O71" s="5"/>
    </row>
    <row r="72" spans="1:15" s="6" customFormat="1" ht="32.25" customHeight="1">
      <c r="A72" s="69"/>
      <c r="B72" s="72"/>
      <c r="C72" s="72"/>
      <c r="D72" s="58"/>
      <c r="E72" s="72"/>
      <c r="F72" s="64"/>
      <c r="G72" s="18">
        <v>2019</v>
      </c>
      <c r="H72" s="14">
        <f>I72+J72+K72</f>
        <v>0.9790000000000001</v>
      </c>
      <c r="I72" s="27">
        <v>0.783</v>
      </c>
      <c r="J72" s="27">
        <v>0.196</v>
      </c>
      <c r="K72" s="37">
        <v>0</v>
      </c>
      <c r="L72" s="27"/>
      <c r="M72" s="30"/>
      <c r="N72" s="28"/>
      <c r="O72" s="5"/>
    </row>
    <row r="73" spans="1:15" s="6" customFormat="1" ht="32.25" customHeight="1">
      <c r="A73" s="69"/>
      <c r="B73" s="72"/>
      <c r="C73" s="72"/>
      <c r="D73" s="58"/>
      <c r="E73" s="72"/>
      <c r="F73" s="64"/>
      <c r="G73" s="18">
        <v>2020</v>
      </c>
      <c r="H73" s="14">
        <f>I73+J73</f>
        <v>0.556</v>
      </c>
      <c r="I73" s="27">
        <v>0.34</v>
      </c>
      <c r="J73" s="27">
        <v>0.216</v>
      </c>
      <c r="K73" s="37">
        <v>0</v>
      </c>
      <c r="L73" s="27"/>
      <c r="M73" s="30"/>
      <c r="N73" s="28"/>
      <c r="O73" s="5"/>
    </row>
    <row r="74" spans="1:15" s="6" customFormat="1" ht="32.25" customHeight="1">
      <c r="A74" s="69"/>
      <c r="B74" s="72"/>
      <c r="C74" s="72"/>
      <c r="D74" s="58"/>
      <c r="E74" s="72"/>
      <c r="F74" s="64"/>
      <c r="G74" s="18">
        <v>2021</v>
      </c>
      <c r="H74" s="14">
        <f>I74+J74+K74</f>
        <v>0.549</v>
      </c>
      <c r="I74" s="27">
        <v>0.333</v>
      </c>
      <c r="J74" s="27">
        <v>0.216</v>
      </c>
      <c r="K74" s="37">
        <v>0</v>
      </c>
      <c r="L74" s="27"/>
      <c r="M74" s="30"/>
      <c r="N74" s="28"/>
      <c r="O74" s="5"/>
    </row>
    <row r="75" spans="1:15" s="6" customFormat="1" ht="32.25" customHeight="1">
      <c r="A75" s="69"/>
      <c r="B75" s="72"/>
      <c r="C75" s="72"/>
      <c r="D75" s="58"/>
      <c r="E75" s="72"/>
      <c r="F75" s="64"/>
      <c r="G75" s="18">
        <v>2022</v>
      </c>
      <c r="H75" s="14"/>
      <c r="I75" s="27"/>
      <c r="J75" s="27"/>
      <c r="K75" s="37"/>
      <c r="L75" s="27"/>
      <c r="M75" s="30"/>
      <c r="N75" s="28"/>
      <c r="O75" s="5"/>
    </row>
    <row r="76" spans="1:15" s="6" customFormat="1" ht="32.25" customHeight="1">
      <c r="A76" s="69"/>
      <c r="B76" s="72"/>
      <c r="C76" s="72"/>
      <c r="D76" s="58"/>
      <c r="E76" s="72"/>
      <c r="F76" s="64"/>
      <c r="G76" s="18">
        <v>2023</v>
      </c>
      <c r="H76" s="14"/>
      <c r="I76" s="27"/>
      <c r="J76" s="27"/>
      <c r="K76" s="37"/>
      <c r="L76" s="27"/>
      <c r="M76" s="30"/>
      <c r="N76" s="28"/>
      <c r="O76" s="5"/>
    </row>
    <row r="77" spans="1:15" s="6" customFormat="1" ht="32.25" customHeight="1">
      <c r="A77" s="70"/>
      <c r="B77" s="73"/>
      <c r="C77" s="73"/>
      <c r="D77" s="67"/>
      <c r="E77" s="73"/>
      <c r="F77" s="65"/>
      <c r="G77" s="18">
        <v>2024</v>
      </c>
      <c r="H77" s="14"/>
      <c r="I77" s="27"/>
      <c r="J77" s="27"/>
      <c r="K77" s="37"/>
      <c r="L77" s="27"/>
      <c r="M77" s="30"/>
      <c r="N77" s="28"/>
      <c r="O77" s="5"/>
    </row>
    <row r="78" spans="1:15" s="6" customFormat="1" ht="32.25" customHeight="1">
      <c r="A78" s="68" t="s">
        <v>105</v>
      </c>
      <c r="B78" s="83" t="s">
        <v>61</v>
      </c>
      <c r="C78" s="83" t="s">
        <v>79</v>
      </c>
      <c r="D78" s="88" t="s">
        <v>36</v>
      </c>
      <c r="E78" s="83" t="s">
        <v>91</v>
      </c>
      <c r="F78" s="89" t="s">
        <v>21</v>
      </c>
      <c r="G78" s="32" t="s">
        <v>2</v>
      </c>
      <c r="H78" s="43">
        <f>H79+H80+H81+H82+H83+H84</f>
        <v>0.472</v>
      </c>
      <c r="I78" s="40">
        <f>I79+I80+I81+I82+I83+I84</f>
        <v>0.377</v>
      </c>
      <c r="J78" s="40">
        <f>J79+J80+J81+J82+J83+J84</f>
        <v>0.095</v>
      </c>
      <c r="K78" s="44"/>
      <c r="L78" s="40"/>
      <c r="M78" s="41"/>
      <c r="N78" s="45"/>
      <c r="O78" s="5"/>
    </row>
    <row r="79" spans="1:15" s="6" customFormat="1" ht="32.25" customHeight="1">
      <c r="A79" s="69"/>
      <c r="B79" s="72"/>
      <c r="C79" s="72"/>
      <c r="D79" s="58"/>
      <c r="E79" s="72"/>
      <c r="F79" s="64"/>
      <c r="G79" s="18">
        <v>2019</v>
      </c>
      <c r="H79" s="14">
        <f>I79+J79+K79</f>
        <v>0.472</v>
      </c>
      <c r="I79" s="27">
        <v>0.377</v>
      </c>
      <c r="J79" s="27">
        <v>0.095</v>
      </c>
      <c r="K79" s="37"/>
      <c r="L79" s="27"/>
      <c r="M79" s="30"/>
      <c r="N79" s="28"/>
      <c r="O79" s="5"/>
    </row>
    <row r="80" spans="1:15" s="6" customFormat="1" ht="32.25" customHeight="1">
      <c r="A80" s="69"/>
      <c r="B80" s="72"/>
      <c r="C80" s="72"/>
      <c r="D80" s="58"/>
      <c r="E80" s="72"/>
      <c r="F80" s="64"/>
      <c r="G80" s="18">
        <v>2020</v>
      </c>
      <c r="H80" s="14"/>
      <c r="I80" s="27"/>
      <c r="J80" s="27"/>
      <c r="K80" s="37"/>
      <c r="L80" s="27"/>
      <c r="M80" s="30"/>
      <c r="N80" s="28"/>
      <c r="O80" s="5"/>
    </row>
    <row r="81" spans="1:15" s="6" customFormat="1" ht="32.25" customHeight="1">
      <c r="A81" s="69"/>
      <c r="B81" s="72"/>
      <c r="C81" s="72"/>
      <c r="D81" s="58"/>
      <c r="E81" s="72"/>
      <c r="F81" s="64"/>
      <c r="G81" s="18">
        <v>2021</v>
      </c>
      <c r="H81" s="14"/>
      <c r="I81" s="27"/>
      <c r="J81" s="27"/>
      <c r="K81" s="37"/>
      <c r="L81" s="27"/>
      <c r="M81" s="30"/>
      <c r="N81" s="28"/>
      <c r="O81" s="5"/>
    </row>
    <row r="82" spans="1:15" s="6" customFormat="1" ht="32.25" customHeight="1">
      <c r="A82" s="69"/>
      <c r="B82" s="72"/>
      <c r="C82" s="72"/>
      <c r="D82" s="58"/>
      <c r="E82" s="72"/>
      <c r="F82" s="64"/>
      <c r="G82" s="18">
        <v>2022</v>
      </c>
      <c r="H82" s="14"/>
      <c r="I82" s="27"/>
      <c r="J82" s="27"/>
      <c r="K82" s="37"/>
      <c r="L82" s="27"/>
      <c r="M82" s="30"/>
      <c r="N82" s="28"/>
      <c r="O82" s="5"/>
    </row>
    <row r="83" spans="1:15" s="6" customFormat="1" ht="32.25" customHeight="1">
      <c r="A83" s="69"/>
      <c r="B83" s="72"/>
      <c r="C83" s="72"/>
      <c r="D83" s="58"/>
      <c r="E83" s="72"/>
      <c r="F83" s="64"/>
      <c r="G83" s="18">
        <v>2023</v>
      </c>
      <c r="H83" s="14"/>
      <c r="I83" s="27"/>
      <c r="J83" s="27"/>
      <c r="K83" s="37"/>
      <c r="L83" s="27"/>
      <c r="M83" s="30"/>
      <c r="N83" s="28"/>
      <c r="O83" s="5"/>
    </row>
    <row r="84" spans="1:15" s="6" customFormat="1" ht="32.25" customHeight="1">
      <c r="A84" s="70"/>
      <c r="B84" s="73"/>
      <c r="C84" s="73"/>
      <c r="D84" s="67"/>
      <c r="E84" s="73"/>
      <c r="F84" s="65"/>
      <c r="G84" s="18">
        <v>2024</v>
      </c>
      <c r="H84" s="14"/>
      <c r="I84" s="27"/>
      <c r="J84" s="27"/>
      <c r="K84" s="37"/>
      <c r="L84" s="27"/>
      <c r="M84" s="30"/>
      <c r="N84" s="28"/>
      <c r="O84" s="5"/>
    </row>
    <row r="85" spans="1:15" s="6" customFormat="1" ht="32.25" customHeight="1">
      <c r="A85" s="68" t="s">
        <v>106</v>
      </c>
      <c r="B85" s="83" t="s">
        <v>42</v>
      </c>
      <c r="C85" s="83" t="s">
        <v>79</v>
      </c>
      <c r="D85" s="88" t="s">
        <v>41</v>
      </c>
      <c r="E85" s="83" t="s">
        <v>123</v>
      </c>
      <c r="F85" s="89" t="s">
        <v>20</v>
      </c>
      <c r="G85" s="32" t="s">
        <v>2</v>
      </c>
      <c r="H85" s="43">
        <f>H86+H87+H88+H89+H90+H91</f>
        <v>1.742</v>
      </c>
      <c r="I85" s="40">
        <f>I86+I87+I88+I89+I90+I91</f>
        <v>0.476</v>
      </c>
      <c r="J85" s="40">
        <f>J86+J87+J88+J89+J90+J91</f>
        <v>1.266</v>
      </c>
      <c r="K85" s="44">
        <f>K86+K87+K88+K89+K90+K91</f>
        <v>0</v>
      </c>
      <c r="L85" s="40"/>
      <c r="M85" s="41"/>
      <c r="N85" s="45"/>
      <c r="O85" s="5"/>
    </row>
    <row r="86" spans="1:15" s="6" customFormat="1" ht="32.25" customHeight="1">
      <c r="A86" s="69"/>
      <c r="B86" s="72"/>
      <c r="C86" s="72"/>
      <c r="D86" s="58"/>
      <c r="E86" s="72"/>
      <c r="F86" s="64"/>
      <c r="G86" s="18">
        <v>2019</v>
      </c>
      <c r="H86" s="14">
        <f>I86+J86+K86</f>
        <v>0.409</v>
      </c>
      <c r="I86" s="27">
        <v>0.108</v>
      </c>
      <c r="J86" s="27">
        <v>0.301</v>
      </c>
      <c r="K86" s="37">
        <v>0</v>
      </c>
      <c r="L86" s="27"/>
      <c r="M86" s="30"/>
      <c r="N86" s="28"/>
      <c r="O86" s="5"/>
    </row>
    <row r="87" spans="1:15" s="6" customFormat="1" ht="32.25" customHeight="1">
      <c r="A87" s="69"/>
      <c r="B87" s="72"/>
      <c r="C87" s="72"/>
      <c r="D87" s="58"/>
      <c r="E87" s="72"/>
      <c r="F87" s="64"/>
      <c r="G87" s="18">
        <v>2020</v>
      </c>
      <c r="H87" s="14">
        <f>I87+J87+K87</f>
        <v>0.486</v>
      </c>
      <c r="I87" s="27">
        <v>0.121</v>
      </c>
      <c r="J87" s="27">
        <v>0.365</v>
      </c>
      <c r="K87" s="37"/>
      <c r="L87" s="27"/>
      <c r="M87" s="30"/>
      <c r="N87" s="28"/>
      <c r="O87" s="5"/>
    </row>
    <row r="88" spans="1:15" s="6" customFormat="1" ht="32.25" customHeight="1">
      <c r="A88" s="69"/>
      <c r="B88" s="72"/>
      <c r="C88" s="72"/>
      <c r="D88" s="58"/>
      <c r="E88" s="72"/>
      <c r="F88" s="64"/>
      <c r="G88" s="18">
        <v>2021</v>
      </c>
      <c r="H88" s="14">
        <f>I88+J88+K88</f>
        <v>0.421</v>
      </c>
      <c r="I88" s="27">
        <v>0.121</v>
      </c>
      <c r="J88" s="27">
        <v>0.3</v>
      </c>
      <c r="K88" s="37"/>
      <c r="L88" s="27"/>
      <c r="M88" s="30"/>
      <c r="N88" s="28"/>
      <c r="O88" s="5"/>
    </row>
    <row r="89" spans="1:15" s="6" customFormat="1" ht="32.25" customHeight="1">
      <c r="A89" s="69"/>
      <c r="B89" s="72"/>
      <c r="C89" s="72"/>
      <c r="D89" s="58"/>
      <c r="E89" s="72"/>
      <c r="F89" s="64"/>
      <c r="G89" s="18">
        <v>2022</v>
      </c>
      <c r="H89" s="14">
        <f>I89+J89+K89</f>
        <v>0.426</v>
      </c>
      <c r="I89" s="27">
        <v>0.126</v>
      </c>
      <c r="J89" s="27">
        <v>0.3</v>
      </c>
      <c r="K89" s="37"/>
      <c r="L89" s="27"/>
      <c r="M89" s="30"/>
      <c r="N89" s="28"/>
      <c r="O89" s="5"/>
    </row>
    <row r="90" spans="1:15" s="6" customFormat="1" ht="32.25" customHeight="1">
      <c r="A90" s="69"/>
      <c r="B90" s="72"/>
      <c r="C90" s="72"/>
      <c r="D90" s="58"/>
      <c r="E90" s="72"/>
      <c r="F90" s="64"/>
      <c r="G90" s="18">
        <v>2023</v>
      </c>
      <c r="H90" s="14"/>
      <c r="I90" s="27"/>
      <c r="J90" s="27"/>
      <c r="K90" s="37"/>
      <c r="L90" s="27"/>
      <c r="M90" s="30"/>
      <c r="N90" s="28"/>
      <c r="O90" s="5"/>
    </row>
    <row r="91" spans="1:15" s="6" customFormat="1" ht="32.25" customHeight="1">
      <c r="A91" s="70"/>
      <c r="B91" s="73"/>
      <c r="C91" s="73"/>
      <c r="D91" s="67"/>
      <c r="E91" s="73"/>
      <c r="F91" s="65"/>
      <c r="G91" s="18">
        <v>2024</v>
      </c>
      <c r="H91" s="14"/>
      <c r="I91" s="27"/>
      <c r="J91" s="27"/>
      <c r="K91" s="37"/>
      <c r="L91" s="27"/>
      <c r="M91" s="30"/>
      <c r="N91" s="28"/>
      <c r="O91" s="5"/>
    </row>
    <row r="92" spans="1:15" s="6" customFormat="1" ht="32.25" customHeight="1">
      <c r="A92" s="68" t="s">
        <v>107</v>
      </c>
      <c r="B92" s="83" t="s">
        <v>43</v>
      </c>
      <c r="C92" s="83" t="s">
        <v>79</v>
      </c>
      <c r="D92" s="88" t="s">
        <v>41</v>
      </c>
      <c r="E92" s="83" t="s">
        <v>123</v>
      </c>
      <c r="F92" s="89" t="s">
        <v>44</v>
      </c>
      <c r="G92" s="32" t="s">
        <v>2</v>
      </c>
      <c r="H92" s="43">
        <f>H93+H94+H96+H95+H97+H98</f>
        <v>0.19599999999999998</v>
      </c>
      <c r="I92" s="40">
        <f>I93+I94+I95+I96+I97+I98</f>
        <v>0.052</v>
      </c>
      <c r="J92" s="40">
        <f>J93+J94+J95+J96+J97+J98</f>
        <v>0.144</v>
      </c>
      <c r="K92" s="44">
        <f>K93+K94+K95+K96+K97+K98</f>
        <v>0</v>
      </c>
      <c r="L92" s="40"/>
      <c r="M92" s="41"/>
      <c r="N92" s="45"/>
      <c r="O92" s="5"/>
    </row>
    <row r="93" spans="1:15" s="6" customFormat="1" ht="32.25" customHeight="1">
      <c r="A93" s="69"/>
      <c r="B93" s="72"/>
      <c r="C93" s="72"/>
      <c r="D93" s="58"/>
      <c r="E93" s="72"/>
      <c r="F93" s="64"/>
      <c r="G93" s="18">
        <v>2019</v>
      </c>
      <c r="H93" s="14">
        <f>I93+J93+K93</f>
        <v>0.19599999999999998</v>
      </c>
      <c r="I93" s="27">
        <v>0.052</v>
      </c>
      <c r="J93" s="27">
        <v>0.144</v>
      </c>
      <c r="K93" s="37">
        <v>0</v>
      </c>
      <c r="L93" s="27"/>
      <c r="M93" s="30"/>
      <c r="N93" s="28"/>
      <c r="O93" s="5"/>
    </row>
    <row r="94" spans="1:15" s="6" customFormat="1" ht="32.25" customHeight="1">
      <c r="A94" s="69"/>
      <c r="B94" s="72"/>
      <c r="C94" s="72"/>
      <c r="D94" s="58"/>
      <c r="E94" s="72"/>
      <c r="F94" s="64"/>
      <c r="G94" s="18">
        <v>2020</v>
      </c>
      <c r="H94" s="14"/>
      <c r="I94" s="27"/>
      <c r="J94" s="27"/>
      <c r="K94" s="37"/>
      <c r="L94" s="27"/>
      <c r="M94" s="30"/>
      <c r="N94" s="28"/>
      <c r="O94" s="5"/>
    </row>
    <row r="95" spans="1:15" s="6" customFormat="1" ht="32.25" customHeight="1">
      <c r="A95" s="69"/>
      <c r="B95" s="72"/>
      <c r="C95" s="72"/>
      <c r="D95" s="58"/>
      <c r="E95" s="72"/>
      <c r="F95" s="64"/>
      <c r="G95" s="18">
        <v>2021</v>
      </c>
      <c r="H95" s="14"/>
      <c r="I95" s="27"/>
      <c r="J95" s="27"/>
      <c r="K95" s="37"/>
      <c r="L95" s="27"/>
      <c r="M95" s="30"/>
      <c r="N95" s="28"/>
      <c r="O95" s="5"/>
    </row>
    <row r="96" spans="1:15" s="6" customFormat="1" ht="32.25" customHeight="1">
      <c r="A96" s="69"/>
      <c r="B96" s="72"/>
      <c r="C96" s="72"/>
      <c r="D96" s="58"/>
      <c r="E96" s="72"/>
      <c r="F96" s="64"/>
      <c r="G96" s="18">
        <v>2022</v>
      </c>
      <c r="H96" s="14"/>
      <c r="I96" s="27"/>
      <c r="J96" s="27"/>
      <c r="K96" s="37"/>
      <c r="L96" s="27"/>
      <c r="M96" s="30"/>
      <c r="N96" s="28"/>
      <c r="O96" s="5"/>
    </row>
    <row r="97" spans="1:15" s="6" customFormat="1" ht="32.25" customHeight="1">
      <c r="A97" s="69"/>
      <c r="B97" s="72"/>
      <c r="C97" s="72"/>
      <c r="D97" s="58"/>
      <c r="E97" s="72"/>
      <c r="F97" s="64"/>
      <c r="G97" s="18">
        <v>2023</v>
      </c>
      <c r="H97" s="14"/>
      <c r="I97" s="27"/>
      <c r="J97" s="27"/>
      <c r="K97" s="37"/>
      <c r="L97" s="27"/>
      <c r="M97" s="30"/>
      <c r="N97" s="28"/>
      <c r="O97" s="5"/>
    </row>
    <row r="98" spans="1:15" s="6" customFormat="1" ht="32.25" customHeight="1">
      <c r="A98" s="70"/>
      <c r="B98" s="73"/>
      <c r="C98" s="73"/>
      <c r="D98" s="67"/>
      <c r="E98" s="73"/>
      <c r="F98" s="65"/>
      <c r="G98" s="18">
        <v>2024</v>
      </c>
      <c r="H98" s="14"/>
      <c r="I98" s="27"/>
      <c r="J98" s="27"/>
      <c r="K98" s="37"/>
      <c r="L98" s="27"/>
      <c r="M98" s="30"/>
      <c r="N98" s="28"/>
      <c r="O98" s="5"/>
    </row>
    <row r="99" spans="1:15" s="6" customFormat="1" ht="32.25" customHeight="1">
      <c r="A99" s="68" t="s">
        <v>108</v>
      </c>
      <c r="B99" s="83" t="s">
        <v>45</v>
      </c>
      <c r="C99" s="83" t="s">
        <v>46</v>
      </c>
      <c r="D99" s="88" t="s">
        <v>62</v>
      </c>
      <c r="E99" s="83" t="s">
        <v>47</v>
      </c>
      <c r="F99" s="89" t="s">
        <v>21</v>
      </c>
      <c r="G99" s="32" t="s">
        <v>2</v>
      </c>
      <c r="H99" s="43">
        <f>H100+H101+H102+H103+H104+H105</f>
        <v>39</v>
      </c>
      <c r="I99" s="40"/>
      <c r="J99" s="40"/>
      <c r="K99" s="40">
        <f>K100+K101+K102+K103+K104+K105</f>
        <v>39</v>
      </c>
      <c r="L99" s="40">
        <f>L100+L101+L102+L103+L104+L105</f>
        <v>140</v>
      </c>
      <c r="M99" s="41">
        <f>M100+M101+M102+M103+M104+M105</f>
        <v>48</v>
      </c>
      <c r="N99" s="45"/>
      <c r="O99" s="5"/>
    </row>
    <row r="100" spans="1:15" s="6" customFormat="1" ht="32.25" customHeight="1">
      <c r="A100" s="69"/>
      <c r="B100" s="72"/>
      <c r="C100" s="72"/>
      <c r="D100" s="58"/>
      <c r="E100" s="72"/>
      <c r="F100" s="64"/>
      <c r="G100" s="18">
        <v>2019</v>
      </c>
      <c r="H100" s="14">
        <f aca="true" t="shared" si="0" ref="H100:H105">I100+J100+K100</f>
        <v>5</v>
      </c>
      <c r="I100" s="27"/>
      <c r="J100" s="27"/>
      <c r="K100" s="27">
        <v>5</v>
      </c>
      <c r="L100" s="27"/>
      <c r="M100" s="30">
        <v>2</v>
      </c>
      <c r="N100" s="28">
        <v>15000</v>
      </c>
      <c r="O100" s="5"/>
    </row>
    <row r="101" spans="1:15" s="6" customFormat="1" ht="32.25" customHeight="1">
      <c r="A101" s="69"/>
      <c r="B101" s="72"/>
      <c r="C101" s="72"/>
      <c r="D101" s="58"/>
      <c r="E101" s="72"/>
      <c r="F101" s="64"/>
      <c r="G101" s="18">
        <v>2020</v>
      </c>
      <c r="H101" s="14">
        <f t="shared" si="0"/>
        <v>5</v>
      </c>
      <c r="I101" s="27"/>
      <c r="J101" s="27"/>
      <c r="K101" s="27">
        <v>5</v>
      </c>
      <c r="L101" s="27">
        <v>25</v>
      </c>
      <c r="M101" s="30">
        <v>25</v>
      </c>
      <c r="N101" s="28">
        <v>15000</v>
      </c>
      <c r="O101" s="5"/>
    </row>
    <row r="102" spans="1:15" s="6" customFormat="1" ht="32.25" customHeight="1">
      <c r="A102" s="69"/>
      <c r="B102" s="72"/>
      <c r="C102" s="72"/>
      <c r="D102" s="58"/>
      <c r="E102" s="72"/>
      <c r="F102" s="64"/>
      <c r="G102" s="18">
        <v>2021</v>
      </c>
      <c r="H102" s="14">
        <f t="shared" si="0"/>
        <v>29</v>
      </c>
      <c r="I102" s="27"/>
      <c r="J102" s="27"/>
      <c r="K102" s="27">
        <v>29</v>
      </c>
      <c r="L102" s="27">
        <v>25</v>
      </c>
      <c r="M102" s="30">
        <v>21</v>
      </c>
      <c r="N102" s="28">
        <v>15000</v>
      </c>
      <c r="O102" s="5"/>
    </row>
    <row r="103" spans="1:15" s="6" customFormat="1" ht="32.25" customHeight="1">
      <c r="A103" s="69"/>
      <c r="B103" s="72"/>
      <c r="C103" s="72"/>
      <c r="D103" s="58"/>
      <c r="E103" s="72"/>
      <c r="F103" s="64"/>
      <c r="G103" s="18">
        <v>2022</v>
      </c>
      <c r="H103" s="14">
        <f t="shared" si="0"/>
        <v>0</v>
      </c>
      <c r="I103" s="27"/>
      <c r="J103" s="27"/>
      <c r="K103" s="27"/>
      <c r="L103" s="27">
        <v>30</v>
      </c>
      <c r="M103" s="30"/>
      <c r="N103" s="28"/>
      <c r="O103" s="5"/>
    </row>
    <row r="104" spans="1:15" s="6" customFormat="1" ht="32.25" customHeight="1">
      <c r="A104" s="69"/>
      <c r="B104" s="72"/>
      <c r="C104" s="72"/>
      <c r="D104" s="58"/>
      <c r="E104" s="72"/>
      <c r="F104" s="64"/>
      <c r="G104" s="18">
        <v>2023</v>
      </c>
      <c r="H104" s="14">
        <f t="shared" si="0"/>
        <v>0</v>
      </c>
      <c r="I104" s="27"/>
      <c r="J104" s="27"/>
      <c r="K104" s="27"/>
      <c r="L104" s="27">
        <v>30</v>
      </c>
      <c r="M104" s="30"/>
      <c r="N104" s="28"/>
      <c r="O104" s="5"/>
    </row>
    <row r="105" spans="1:15" s="6" customFormat="1" ht="32.25" customHeight="1">
      <c r="A105" s="70"/>
      <c r="B105" s="73"/>
      <c r="C105" s="73"/>
      <c r="D105" s="67"/>
      <c r="E105" s="73"/>
      <c r="F105" s="65"/>
      <c r="G105" s="18">
        <v>2024</v>
      </c>
      <c r="H105" s="14">
        <f t="shared" si="0"/>
        <v>0</v>
      </c>
      <c r="I105" s="27"/>
      <c r="J105" s="27"/>
      <c r="K105" s="27"/>
      <c r="L105" s="27">
        <v>30</v>
      </c>
      <c r="M105" s="30"/>
      <c r="N105" s="28"/>
      <c r="O105" s="5"/>
    </row>
    <row r="106" spans="1:15" s="6" customFormat="1" ht="32.25" customHeight="1">
      <c r="A106" s="68" t="s">
        <v>109</v>
      </c>
      <c r="B106" s="83" t="s">
        <v>48</v>
      </c>
      <c r="C106" s="83" t="s">
        <v>79</v>
      </c>
      <c r="D106" s="88" t="s">
        <v>31</v>
      </c>
      <c r="E106" s="83" t="s">
        <v>63</v>
      </c>
      <c r="F106" s="89" t="s">
        <v>21</v>
      </c>
      <c r="G106" s="32" t="s">
        <v>2</v>
      </c>
      <c r="H106" s="43">
        <f>H107+H108+H109+H110+H111+H112</f>
        <v>20</v>
      </c>
      <c r="I106" s="40">
        <f>I107+I108+I109+I110+I111+I112</f>
        <v>19.8</v>
      </c>
      <c r="J106" s="40">
        <f>J107+J108+J109+J110+J111</f>
        <v>0.2</v>
      </c>
      <c r="K106" s="40"/>
      <c r="L106" s="40">
        <f>L107+L108+L109+L110+L111+L112</f>
        <v>0.5</v>
      </c>
      <c r="M106" s="41">
        <f>M107+M108+M109+M110+M111+M112</f>
        <v>5</v>
      </c>
      <c r="N106" s="45"/>
      <c r="O106" s="5"/>
    </row>
    <row r="107" spans="1:15" s="6" customFormat="1" ht="32.25" customHeight="1">
      <c r="A107" s="69"/>
      <c r="B107" s="72"/>
      <c r="C107" s="72"/>
      <c r="D107" s="58"/>
      <c r="E107" s="72"/>
      <c r="F107" s="64"/>
      <c r="G107" s="18">
        <v>2019</v>
      </c>
      <c r="H107" s="14"/>
      <c r="I107" s="27"/>
      <c r="J107" s="27"/>
      <c r="K107" s="27"/>
      <c r="L107" s="27"/>
      <c r="M107" s="30"/>
      <c r="N107" s="28"/>
      <c r="O107" s="5"/>
    </row>
    <row r="108" spans="1:15" s="6" customFormat="1" ht="32.25" customHeight="1">
      <c r="A108" s="69"/>
      <c r="B108" s="72"/>
      <c r="C108" s="72"/>
      <c r="D108" s="58"/>
      <c r="E108" s="72"/>
      <c r="F108" s="64"/>
      <c r="G108" s="18">
        <v>2020</v>
      </c>
      <c r="H108" s="14"/>
      <c r="I108" s="27"/>
      <c r="J108" s="27"/>
      <c r="K108" s="27"/>
      <c r="L108" s="27"/>
      <c r="M108" s="30"/>
      <c r="N108" s="28"/>
      <c r="O108" s="5"/>
    </row>
    <row r="109" spans="1:15" s="6" customFormat="1" ht="32.25" customHeight="1">
      <c r="A109" s="69"/>
      <c r="B109" s="72"/>
      <c r="C109" s="72"/>
      <c r="D109" s="58"/>
      <c r="E109" s="72"/>
      <c r="F109" s="64"/>
      <c r="G109" s="18">
        <v>2021</v>
      </c>
      <c r="H109" s="14"/>
      <c r="I109" s="27"/>
      <c r="J109" s="27"/>
      <c r="K109" s="27"/>
      <c r="L109" s="27"/>
      <c r="M109" s="30"/>
      <c r="N109" s="28"/>
      <c r="O109" s="5"/>
    </row>
    <row r="110" spans="1:15" s="6" customFormat="1" ht="32.25" customHeight="1">
      <c r="A110" s="69"/>
      <c r="B110" s="72"/>
      <c r="C110" s="72"/>
      <c r="D110" s="58"/>
      <c r="E110" s="72"/>
      <c r="F110" s="64"/>
      <c r="G110" s="18">
        <v>2022</v>
      </c>
      <c r="H110" s="14">
        <f>I110+J110+K110</f>
        <v>0</v>
      </c>
      <c r="I110" s="27">
        <v>0</v>
      </c>
      <c r="J110" s="27">
        <v>0</v>
      </c>
      <c r="K110" s="27"/>
      <c r="L110" s="27"/>
      <c r="M110" s="30"/>
      <c r="N110" s="28"/>
      <c r="O110" s="5"/>
    </row>
    <row r="111" spans="1:15" s="6" customFormat="1" ht="32.25" customHeight="1">
      <c r="A111" s="69"/>
      <c r="B111" s="72"/>
      <c r="C111" s="72"/>
      <c r="D111" s="58"/>
      <c r="E111" s="72"/>
      <c r="F111" s="64"/>
      <c r="G111" s="18">
        <v>2023</v>
      </c>
      <c r="H111" s="14">
        <f>I111+J111+K111</f>
        <v>10</v>
      </c>
      <c r="I111" s="27">
        <v>9.8</v>
      </c>
      <c r="J111" s="27">
        <v>0.2</v>
      </c>
      <c r="K111" s="27"/>
      <c r="L111" s="27"/>
      <c r="M111" s="30"/>
      <c r="N111" s="28"/>
      <c r="O111" s="5"/>
    </row>
    <row r="112" spans="1:15" s="6" customFormat="1" ht="32.25" customHeight="1">
      <c r="A112" s="70"/>
      <c r="B112" s="73"/>
      <c r="C112" s="73"/>
      <c r="D112" s="67"/>
      <c r="E112" s="73"/>
      <c r="F112" s="65"/>
      <c r="G112" s="18">
        <v>2024</v>
      </c>
      <c r="H112" s="14">
        <f>I112+J112+K112</f>
        <v>10</v>
      </c>
      <c r="I112" s="27">
        <v>10</v>
      </c>
      <c r="J112" s="27"/>
      <c r="K112" s="27"/>
      <c r="L112" s="27">
        <v>0.5</v>
      </c>
      <c r="M112" s="30">
        <v>5</v>
      </c>
      <c r="N112" s="28">
        <v>25000</v>
      </c>
      <c r="O112" s="5"/>
    </row>
    <row r="113" spans="1:15" s="6" customFormat="1" ht="32.25" customHeight="1">
      <c r="A113" s="68" t="s">
        <v>110</v>
      </c>
      <c r="B113" s="83" t="s">
        <v>70</v>
      </c>
      <c r="C113" s="83" t="s">
        <v>79</v>
      </c>
      <c r="D113" s="88" t="s">
        <v>64</v>
      </c>
      <c r="E113" s="83" t="s">
        <v>28</v>
      </c>
      <c r="F113" s="89" t="s">
        <v>51</v>
      </c>
      <c r="G113" s="32" t="s">
        <v>2</v>
      </c>
      <c r="H113" s="43">
        <f>H114+H115+H116+H117+H118+H119</f>
        <v>30</v>
      </c>
      <c r="I113" s="40">
        <f>I114+I115+I116+I117+I118+I119</f>
        <v>29.5</v>
      </c>
      <c r="J113" s="40">
        <f>J114+J115+J116+J117+J118+J119</f>
        <v>0.5</v>
      </c>
      <c r="K113" s="40"/>
      <c r="L113" s="40"/>
      <c r="M113" s="41"/>
      <c r="N113" s="45"/>
      <c r="O113" s="5"/>
    </row>
    <row r="114" spans="1:15" s="6" customFormat="1" ht="32.25" customHeight="1">
      <c r="A114" s="69"/>
      <c r="B114" s="72"/>
      <c r="C114" s="72"/>
      <c r="D114" s="58"/>
      <c r="E114" s="72"/>
      <c r="F114" s="64"/>
      <c r="G114" s="18">
        <v>2019</v>
      </c>
      <c r="H114" s="14"/>
      <c r="I114" s="27"/>
      <c r="J114" s="27"/>
      <c r="K114" s="27"/>
      <c r="L114" s="27"/>
      <c r="M114" s="30"/>
      <c r="N114" s="28"/>
      <c r="O114" s="5"/>
    </row>
    <row r="115" spans="1:15" s="6" customFormat="1" ht="32.25" customHeight="1">
      <c r="A115" s="69"/>
      <c r="B115" s="72"/>
      <c r="C115" s="72"/>
      <c r="D115" s="58"/>
      <c r="E115" s="72"/>
      <c r="F115" s="64"/>
      <c r="G115" s="18">
        <v>2020</v>
      </c>
      <c r="H115" s="14"/>
      <c r="I115" s="27"/>
      <c r="J115" s="27"/>
      <c r="K115" s="27"/>
      <c r="L115" s="27"/>
      <c r="M115" s="30"/>
      <c r="N115" s="28"/>
      <c r="O115" s="5"/>
    </row>
    <row r="116" spans="1:15" s="6" customFormat="1" ht="32.25" customHeight="1">
      <c r="A116" s="69"/>
      <c r="B116" s="72"/>
      <c r="C116" s="72"/>
      <c r="D116" s="58"/>
      <c r="E116" s="72"/>
      <c r="F116" s="64"/>
      <c r="G116" s="18">
        <v>2021</v>
      </c>
      <c r="H116" s="14"/>
      <c r="I116" s="27"/>
      <c r="J116" s="27"/>
      <c r="K116" s="27"/>
      <c r="L116" s="27"/>
      <c r="M116" s="30"/>
      <c r="N116" s="28"/>
      <c r="O116" s="5"/>
    </row>
    <row r="117" spans="1:15" s="6" customFormat="1" ht="32.25" customHeight="1">
      <c r="A117" s="69"/>
      <c r="B117" s="72"/>
      <c r="C117" s="72"/>
      <c r="D117" s="58"/>
      <c r="E117" s="72"/>
      <c r="F117" s="64"/>
      <c r="G117" s="18">
        <v>2022</v>
      </c>
      <c r="H117" s="14">
        <f>I117+J117</f>
        <v>0</v>
      </c>
      <c r="I117" s="27">
        <v>0</v>
      </c>
      <c r="J117" s="27">
        <v>0</v>
      </c>
      <c r="K117" s="27"/>
      <c r="L117" s="27"/>
      <c r="M117" s="30"/>
      <c r="N117" s="28"/>
      <c r="O117" s="5"/>
    </row>
    <row r="118" spans="1:15" s="6" customFormat="1" ht="32.25" customHeight="1">
      <c r="A118" s="69"/>
      <c r="B118" s="72"/>
      <c r="C118" s="72"/>
      <c r="D118" s="58"/>
      <c r="E118" s="72"/>
      <c r="F118" s="64"/>
      <c r="G118" s="18">
        <v>2023</v>
      </c>
      <c r="H118" s="14">
        <f>I118+J118+K118</f>
        <v>5</v>
      </c>
      <c r="I118" s="27">
        <v>4.75</v>
      </c>
      <c r="J118" s="27">
        <v>0.25</v>
      </c>
      <c r="K118" s="27"/>
      <c r="L118" s="27"/>
      <c r="M118" s="30"/>
      <c r="N118" s="28"/>
      <c r="O118" s="5"/>
    </row>
    <row r="119" spans="1:15" s="6" customFormat="1" ht="32.25" customHeight="1">
      <c r="A119" s="70"/>
      <c r="B119" s="73"/>
      <c r="C119" s="73"/>
      <c r="D119" s="67"/>
      <c r="E119" s="73"/>
      <c r="F119" s="65"/>
      <c r="G119" s="18">
        <v>2024</v>
      </c>
      <c r="H119" s="14">
        <v>25</v>
      </c>
      <c r="I119" s="27">
        <v>24.75</v>
      </c>
      <c r="J119" s="27">
        <v>0.25</v>
      </c>
      <c r="K119" s="27"/>
      <c r="L119" s="27"/>
      <c r="M119" s="30"/>
      <c r="N119" s="28"/>
      <c r="O119" s="5"/>
    </row>
    <row r="120" spans="1:15" s="6" customFormat="1" ht="32.25" customHeight="1">
      <c r="A120" s="68" t="s">
        <v>111</v>
      </c>
      <c r="B120" s="83" t="s">
        <v>52</v>
      </c>
      <c r="C120" s="83" t="s">
        <v>79</v>
      </c>
      <c r="D120" s="88" t="s">
        <v>65</v>
      </c>
      <c r="E120" s="83" t="s">
        <v>30</v>
      </c>
      <c r="F120" s="89" t="s">
        <v>53</v>
      </c>
      <c r="G120" s="32" t="s">
        <v>2</v>
      </c>
      <c r="H120" s="43">
        <f>H121+H122+H123+H124+H125+H126</f>
        <v>4.952</v>
      </c>
      <c r="I120" s="40">
        <f>I121+I122+I123+I124+I125+I126</f>
        <v>4.9</v>
      </c>
      <c r="J120" s="40">
        <f>J121+J122+J123+J124+J125+J126</f>
        <v>0.052000000000000005</v>
      </c>
      <c r="K120" s="40"/>
      <c r="L120" s="40"/>
      <c r="M120" s="41"/>
      <c r="N120" s="45"/>
      <c r="O120" s="5"/>
    </row>
    <row r="121" spans="1:15" s="6" customFormat="1" ht="32.25" customHeight="1">
      <c r="A121" s="69"/>
      <c r="B121" s="72"/>
      <c r="C121" s="72"/>
      <c r="D121" s="58"/>
      <c r="E121" s="72"/>
      <c r="F121" s="64"/>
      <c r="G121" s="18">
        <v>2019</v>
      </c>
      <c r="H121" s="14"/>
      <c r="I121" s="27"/>
      <c r="J121" s="27"/>
      <c r="K121" s="27"/>
      <c r="L121" s="27"/>
      <c r="M121" s="30"/>
      <c r="N121" s="28"/>
      <c r="O121" s="5"/>
    </row>
    <row r="122" spans="1:15" s="6" customFormat="1" ht="32.25" customHeight="1">
      <c r="A122" s="69"/>
      <c r="B122" s="72"/>
      <c r="C122" s="72"/>
      <c r="D122" s="58"/>
      <c r="E122" s="72"/>
      <c r="F122" s="64"/>
      <c r="G122" s="18">
        <v>2020</v>
      </c>
      <c r="H122" s="14"/>
      <c r="I122" s="27"/>
      <c r="J122" s="27"/>
      <c r="K122" s="27"/>
      <c r="L122" s="27"/>
      <c r="M122" s="30"/>
      <c r="N122" s="28"/>
      <c r="O122" s="5"/>
    </row>
    <row r="123" spans="1:15" s="6" customFormat="1" ht="32.25" customHeight="1">
      <c r="A123" s="69"/>
      <c r="B123" s="72"/>
      <c r="C123" s="72"/>
      <c r="D123" s="58"/>
      <c r="E123" s="72"/>
      <c r="F123" s="64"/>
      <c r="G123" s="18">
        <v>2021</v>
      </c>
      <c r="H123" s="14"/>
      <c r="I123" s="27"/>
      <c r="J123" s="27"/>
      <c r="K123" s="27"/>
      <c r="L123" s="27"/>
      <c r="M123" s="30"/>
      <c r="N123" s="28"/>
      <c r="O123" s="5"/>
    </row>
    <row r="124" spans="1:15" s="6" customFormat="1" ht="32.25" customHeight="1">
      <c r="A124" s="69"/>
      <c r="B124" s="72"/>
      <c r="C124" s="72"/>
      <c r="D124" s="58"/>
      <c r="E124" s="72"/>
      <c r="F124" s="64"/>
      <c r="G124" s="18">
        <v>2022</v>
      </c>
      <c r="H124" s="14"/>
      <c r="I124" s="27"/>
      <c r="J124" s="27"/>
      <c r="K124" s="27"/>
      <c r="L124" s="27"/>
      <c r="M124" s="30"/>
      <c r="N124" s="28"/>
      <c r="O124" s="5"/>
    </row>
    <row r="125" spans="1:15" s="6" customFormat="1" ht="32.25" customHeight="1">
      <c r="A125" s="69"/>
      <c r="B125" s="72"/>
      <c r="C125" s="72"/>
      <c r="D125" s="58"/>
      <c r="E125" s="72"/>
      <c r="F125" s="64"/>
      <c r="G125" s="18">
        <v>2023</v>
      </c>
      <c r="H125" s="14">
        <f>I125+J125</f>
        <v>2.225</v>
      </c>
      <c r="I125" s="27">
        <v>2.2</v>
      </c>
      <c r="J125" s="27">
        <v>0.025</v>
      </c>
      <c r="K125" s="27"/>
      <c r="L125" s="27"/>
      <c r="M125" s="30"/>
      <c r="N125" s="28"/>
      <c r="O125" s="5"/>
    </row>
    <row r="126" spans="1:15" s="6" customFormat="1" ht="32.25" customHeight="1">
      <c r="A126" s="70"/>
      <c r="B126" s="73"/>
      <c r="C126" s="73"/>
      <c r="D126" s="67"/>
      <c r="E126" s="73"/>
      <c r="F126" s="65"/>
      <c r="G126" s="18">
        <v>2024</v>
      </c>
      <c r="H126" s="14">
        <f>I126+J126</f>
        <v>2.7270000000000003</v>
      </c>
      <c r="I126" s="27">
        <v>2.7</v>
      </c>
      <c r="J126" s="27">
        <v>0.027</v>
      </c>
      <c r="K126" s="27"/>
      <c r="L126" s="27"/>
      <c r="M126" s="30"/>
      <c r="N126" s="28"/>
      <c r="O126" s="5"/>
    </row>
    <row r="127" spans="1:15" s="6" customFormat="1" ht="32.25" customHeight="1">
      <c r="A127" s="68" t="s">
        <v>112</v>
      </c>
      <c r="B127" s="83" t="s">
        <v>54</v>
      </c>
      <c r="C127" s="83" t="s">
        <v>79</v>
      </c>
      <c r="D127" s="88" t="s">
        <v>64</v>
      </c>
      <c r="E127" s="83" t="s">
        <v>66</v>
      </c>
      <c r="F127" s="89" t="s">
        <v>55</v>
      </c>
      <c r="G127" s="32" t="s">
        <v>2</v>
      </c>
      <c r="H127" s="43">
        <f>H128+H129+H130+H131+H132+H133</f>
        <v>16.901999999999997</v>
      </c>
      <c r="I127" s="40">
        <f>I128+I129+I130+I131+I132+I133</f>
        <v>16.04</v>
      </c>
      <c r="J127" s="40">
        <f>J128+J129+J130+J131+J132+J133</f>
        <v>0.862</v>
      </c>
      <c r="K127" s="40"/>
      <c r="L127" s="40"/>
      <c r="M127" s="41"/>
      <c r="N127" s="45"/>
      <c r="O127" s="5"/>
    </row>
    <row r="128" spans="1:15" s="6" customFormat="1" ht="32.25" customHeight="1">
      <c r="A128" s="69"/>
      <c r="B128" s="72"/>
      <c r="C128" s="72"/>
      <c r="D128" s="58"/>
      <c r="E128" s="72"/>
      <c r="F128" s="64"/>
      <c r="G128" s="18">
        <v>2019</v>
      </c>
      <c r="H128" s="14">
        <v>0.7</v>
      </c>
      <c r="I128" s="27"/>
      <c r="J128" s="27">
        <v>0.7</v>
      </c>
      <c r="K128" s="27"/>
      <c r="L128" s="27"/>
      <c r="M128" s="30"/>
      <c r="N128" s="28"/>
      <c r="O128" s="5"/>
    </row>
    <row r="129" spans="1:15" s="6" customFormat="1" ht="32.25" customHeight="1">
      <c r="A129" s="69"/>
      <c r="B129" s="72"/>
      <c r="C129" s="72"/>
      <c r="D129" s="58"/>
      <c r="E129" s="72"/>
      <c r="F129" s="64"/>
      <c r="G129" s="18">
        <v>2020</v>
      </c>
      <c r="H129" s="14"/>
      <c r="I129" s="27"/>
      <c r="J129" s="27"/>
      <c r="K129" s="27"/>
      <c r="L129" s="27"/>
      <c r="M129" s="30"/>
      <c r="N129" s="28"/>
      <c r="O129" s="5"/>
    </row>
    <row r="130" spans="1:15" s="6" customFormat="1" ht="32.25" customHeight="1">
      <c r="A130" s="69"/>
      <c r="B130" s="72"/>
      <c r="C130" s="72"/>
      <c r="D130" s="58"/>
      <c r="E130" s="72"/>
      <c r="F130" s="64"/>
      <c r="G130" s="18">
        <v>2021</v>
      </c>
      <c r="H130" s="14"/>
      <c r="I130" s="27"/>
      <c r="J130" s="27"/>
      <c r="K130" s="27"/>
      <c r="L130" s="27"/>
      <c r="M130" s="30"/>
      <c r="N130" s="28"/>
      <c r="O130" s="5"/>
    </row>
    <row r="131" spans="1:15" s="6" customFormat="1" ht="32.25" customHeight="1">
      <c r="A131" s="69"/>
      <c r="B131" s="72"/>
      <c r="C131" s="72"/>
      <c r="D131" s="58"/>
      <c r="E131" s="72"/>
      <c r="F131" s="64"/>
      <c r="G131" s="18">
        <v>2022</v>
      </c>
      <c r="H131" s="14">
        <f>I131+J131</f>
        <v>16.201999999999998</v>
      </c>
      <c r="I131" s="27">
        <v>16.04</v>
      </c>
      <c r="J131" s="27">
        <v>0.162</v>
      </c>
      <c r="K131" s="27"/>
      <c r="L131" s="27"/>
      <c r="M131" s="30"/>
      <c r="N131" s="28"/>
      <c r="O131" s="5"/>
    </row>
    <row r="132" spans="1:15" s="6" customFormat="1" ht="32.25" customHeight="1">
      <c r="A132" s="69"/>
      <c r="B132" s="72"/>
      <c r="C132" s="72"/>
      <c r="D132" s="58"/>
      <c r="E132" s="72"/>
      <c r="F132" s="64"/>
      <c r="G132" s="18">
        <v>2023</v>
      </c>
      <c r="H132" s="14"/>
      <c r="I132" s="27"/>
      <c r="J132" s="27"/>
      <c r="K132" s="27"/>
      <c r="L132" s="27"/>
      <c r="M132" s="30"/>
      <c r="N132" s="28"/>
      <c r="O132" s="5"/>
    </row>
    <row r="133" spans="1:15" s="6" customFormat="1" ht="32.25" customHeight="1">
      <c r="A133" s="70"/>
      <c r="B133" s="73"/>
      <c r="C133" s="73"/>
      <c r="D133" s="67"/>
      <c r="E133" s="73"/>
      <c r="F133" s="65"/>
      <c r="G133" s="18">
        <v>2024</v>
      </c>
      <c r="H133" s="14"/>
      <c r="I133" s="27"/>
      <c r="J133" s="27"/>
      <c r="K133" s="27"/>
      <c r="L133" s="27"/>
      <c r="M133" s="30"/>
      <c r="N133" s="28"/>
      <c r="O133" s="5"/>
    </row>
    <row r="134" spans="1:15" s="6" customFormat="1" ht="32.25" customHeight="1">
      <c r="A134" s="68" t="s">
        <v>113</v>
      </c>
      <c r="B134" s="83" t="s">
        <v>56</v>
      </c>
      <c r="C134" s="83" t="s">
        <v>79</v>
      </c>
      <c r="D134" s="88" t="s">
        <v>64</v>
      </c>
      <c r="E134" s="83" t="s">
        <v>28</v>
      </c>
      <c r="F134" s="89" t="s">
        <v>57</v>
      </c>
      <c r="G134" s="32" t="s">
        <v>2</v>
      </c>
      <c r="H134" s="43">
        <f>H135+H137+H136+H138+H139+H140</f>
        <v>57.303</v>
      </c>
      <c r="I134" s="40">
        <f>I135+I136+I137+I138+I139+I140</f>
        <v>56.93</v>
      </c>
      <c r="J134" s="40">
        <f>J135+J136+J137+J138+J139+J140</f>
        <v>0.373</v>
      </c>
      <c r="K134" s="40"/>
      <c r="L134" s="40"/>
      <c r="M134" s="41"/>
      <c r="N134" s="45"/>
      <c r="O134" s="5"/>
    </row>
    <row r="135" spans="1:15" s="6" customFormat="1" ht="32.25" customHeight="1">
      <c r="A135" s="69"/>
      <c r="B135" s="72"/>
      <c r="C135" s="72"/>
      <c r="D135" s="58"/>
      <c r="E135" s="72"/>
      <c r="F135" s="64"/>
      <c r="G135" s="18">
        <v>2019</v>
      </c>
      <c r="H135" s="14"/>
      <c r="I135" s="27"/>
      <c r="J135" s="27"/>
      <c r="K135" s="27"/>
      <c r="L135" s="27"/>
      <c r="M135" s="30"/>
      <c r="N135" s="28"/>
      <c r="O135" s="5"/>
    </row>
    <row r="136" spans="1:15" s="6" customFormat="1" ht="32.25" customHeight="1">
      <c r="A136" s="69"/>
      <c r="B136" s="72"/>
      <c r="C136" s="72"/>
      <c r="D136" s="58"/>
      <c r="E136" s="72"/>
      <c r="F136" s="64"/>
      <c r="G136" s="18">
        <v>2020</v>
      </c>
      <c r="H136" s="14"/>
      <c r="I136" s="27"/>
      <c r="J136" s="27"/>
      <c r="K136" s="27"/>
      <c r="L136" s="27"/>
      <c r="M136" s="30"/>
      <c r="N136" s="28"/>
      <c r="O136" s="5"/>
    </row>
    <row r="137" spans="1:15" s="6" customFormat="1" ht="32.25" customHeight="1">
      <c r="A137" s="69"/>
      <c r="B137" s="72"/>
      <c r="C137" s="72"/>
      <c r="D137" s="58"/>
      <c r="E137" s="72"/>
      <c r="F137" s="64"/>
      <c r="G137" s="18">
        <v>2021</v>
      </c>
      <c r="H137" s="14"/>
      <c r="I137" s="27"/>
      <c r="J137" s="27"/>
      <c r="K137" s="27"/>
      <c r="L137" s="27"/>
      <c r="M137" s="30"/>
      <c r="N137" s="28"/>
      <c r="O137" s="5"/>
    </row>
    <row r="138" spans="1:15" s="6" customFormat="1" ht="32.25" customHeight="1">
      <c r="A138" s="69"/>
      <c r="B138" s="72"/>
      <c r="C138" s="72"/>
      <c r="D138" s="58"/>
      <c r="E138" s="72"/>
      <c r="F138" s="64"/>
      <c r="G138" s="18">
        <v>2022</v>
      </c>
      <c r="H138" s="14">
        <f>I138+J138</f>
        <v>25</v>
      </c>
      <c r="I138" s="27">
        <v>24.95</v>
      </c>
      <c r="J138" s="27">
        <v>0.05</v>
      </c>
      <c r="K138" s="27"/>
      <c r="L138" s="27"/>
      <c r="M138" s="30"/>
      <c r="N138" s="28"/>
      <c r="O138" s="5"/>
    </row>
    <row r="139" spans="1:15" s="6" customFormat="1" ht="32.25" customHeight="1">
      <c r="A139" s="69"/>
      <c r="B139" s="72"/>
      <c r="C139" s="72"/>
      <c r="D139" s="58"/>
      <c r="E139" s="72"/>
      <c r="F139" s="64"/>
      <c r="G139" s="18">
        <v>2023</v>
      </c>
      <c r="H139" s="14">
        <f>I139+J139</f>
        <v>0</v>
      </c>
      <c r="I139" s="27">
        <v>0</v>
      </c>
      <c r="J139" s="27">
        <v>0</v>
      </c>
      <c r="K139" s="27"/>
      <c r="L139" s="27"/>
      <c r="M139" s="30"/>
      <c r="N139" s="28"/>
      <c r="O139" s="5"/>
    </row>
    <row r="140" spans="1:15" s="6" customFormat="1" ht="32.25" customHeight="1">
      <c r="A140" s="70"/>
      <c r="B140" s="73"/>
      <c r="C140" s="73"/>
      <c r="D140" s="67"/>
      <c r="E140" s="73"/>
      <c r="F140" s="65"/>
      <c r="G140" s="18">
        <v>2024</v>
      </c>
      <c r="H140" s="14">
        <f>I140+J140</f>
        <v>32.303</v>
      </c>
      <c r="I140" s="27">
        <v>31.98</v>
      </c>
      <c r="J140" s="27">
        <v>0.323</v>
      </c>
      <c r="K140" s="27"/>
      <c r="L140" s="27"/>
      <c r="M140" s="30"/>
      <c r="N140" s="28"/>
      <c r="O140" s="5"/>
    </row>
    <row r="141" spans="1:15" s="6" customFormat="1" ht="32.25" customHeight="1">
      <c r="A141" s="68" t="s">
        <v>114</v>
      </c>
      <c r="B141" s="83" t="s">
        <v>58</v>
      </c>
      <c r="C141" s="83" t="s">
        <v>79</v>
      </c>
      <c r="D141" s="88" t="s">
        <v>64</v>
      </c>
      <c r="E141" s="83" t="s">
        <v>66</v>
      </c>
      <c r="F141" s="89">
        <v>2024</v>
      </c>
      <c r="G141" s="32" t="s">
        <v>2</v>
      </c>
      <c r="H141" s="43">
        <f>H142+H143+H144+H145+H146+H147</f>
        <v>11.9</v>
      </c>
      <c r="I141" s="40">
        <f>I142+I143+I144+I145+I146+I147</f>
        <v>11.78</v>
      </c>
      <c r="J141" s="40">
        <f>J142+J143+J144+J145+J146+J147</f>
        <v>0.12</v>
      </c>
      <c r="K141" s="40"/>
      <c r="L141" s="40"/>
      <c r="M141" s="41"/>
      <c r="N141" s="45"/>
      <c r="O141" s="5"/>
    </row>
    <row r="142" spans="1:15" s="6" customFormat="1" ht="32.25" customHeight="1">
      <c r="A142" s="69"/>
      <c r="B142" s="72"/>
      <c r="C142" s="72"/>
      <c r="D142" s="58"/>
      <c r="E142" s="72"/>
      <c r="F142" s="64"/>
      <c r="G142" s="18">
        <v>2019</v>
      </c>
      <c r="H142" s="14"/>
      <c r="I142" s="27"/>
      <c r="J142" s="27"/>
      <c r="K142" s="27"/>
      <c r="L142" s="27"/>
      <c r="M142" s="30"/>
      <c r="N142" s="28"/>
      <c r="O142" s="5"/>
    </row>
    <row r="143" spans="1:15" s="6" customFormat="1" ht="32.25" customHeight="1">
      <c r="A143" s="69"/>
      <c r="B143" s="72"/>
      <c r="C143" s="72"/>
      <c r="D143" s="58"/>
      <c r="E143" s="72"/>
      <c r="F143" s="64"/>
      <c r="G143" s="18">
        <v>2020</v>
      </c>
      <c r="H143" s="14"/>
      <c r="I143" s="27"/>
      <c r="J143" s="27"/>
      <c r="K143" s="27"/>
      <c r="L143" s="27"/>
      <c r="M143" s="30"/>
      <c r="N143" s="28"/>
      <c r="O143" s="5"/>
    </row>
    <row r="144" spans="1:15" s="6" customFormat="1" ht="32.25" customHeight="1">
      <c r="A144" s="69"/>
      <c r="B144" s="72"/>
      <c r="C144" s="72"/>
      <c r="D144" s="58"/>
      <c r="E144" s="72"/>
      <c r="F144" s="64"/>
      <c r="G144" s="18">
        <v>2021</v>
      </c>
      <c r="H144" s="14"/>
      <c r="I144" s="27"/>
      <c r="J144" s="27"/>
      <c r="K144" s="27"/>
      <c r="L144" s="27"/>
      <c r="M144" s="30"/>
      <c r="N144" s="28"/>
      <c r="O144" s="5"/>
    </row>
    <row r="145" spans="1:15" s="6" customFormat="1" ht="32.25" customHeight="1">
      <c r="A145" s="69"/>
      <c r="B145" s="72"/>
      <c r="C145" s="72"/>
      <c r="D145" s="58"/>
      <c r="E145" s="72"/>
      <c r="F145" s="64"/>
      <c r="G145" s="18">
        <v>2022</v>
      </c>
      <c r="H145" s="14"/>
      <c r="I145" s="27"/>
      <c r="J145" s="27"/>
      <c r="K145" s="27"/>
      <c r="L145" s="27"/>
      <c r="M145" s="30"/>
      <c r="N145" s="28"/>
      <c r="O145" s="5"/>
    </row>
    <row r="146" spans="1:15" s="6" customFormat="1" ht="32.25" customHeight="1">
      <c r="A146" s="69"/>
      <c r="B146" s="72"/>
      <c r="C146" s="72"/>
      <c r="D146" s="58"/>
      <c r="E146" s="72"/>
      <c r="F146" s="64"/>
      <c r="G146" s="18">
        <v>2023</v>
      </c>
      <c r="H146" s="14"/>
      <c r="I146" s="27"/>
      <c r="J146" s="27"/>
      <c r="K146" s="27"/>
      <c r="L146" s="27"/>
      <c r="M146" s="30"/>
      <c r="N146" s="28"/>
      <c r="O146" s="5"/>
    </row>
    <row r="147" spans="1:15" s="6" customFormat="1" ht="32.25" customHeight="1">
      <c r="A147" s="70"/>
      <c r="B147" s="73"/>
      <c r="C147" s="73"/>
      <c r="D147" s="67"/>
      <c r="E147" s="73"/>
      <c r="F147" s="65"/>
      <c r="G147" s="18">
        <v>2024</v>
      </c>
      <c r="H147" s="14">
        <v>11.9</v>
      </c>
      <c r="I147" s="27">
        <v>11.78</v>
      </c>
      <c r="J147" s="27">
        <v>0.12</v>
      </c>
      <c r="K147" s="27"/>
      <c r="L147" s="27"/>
      <c r="M147" s="30"/>
      <c r="N147" s="28"/>
      <c r="O147" s="5"/>
    </row>
    <row r="148" spans="1:15" s="6" customFormat="1" ht="32.25" customHeight="1">
      <c r="A148" s="68" t="s">
        <v>115</v>
      </c>
      <c r="B148" s="83" t="s">
        <v>59</v>
      </c>
      <c r="C148" s="83" t="s">
        <v>79</v>
      </c>
      <c r="D148" s="88" t="s">
        <v>64</v>
      </c>
      <c r="E148" s="83" t="s">
        <v>28</v>
      </c>
      <c r="F148" s="89" t="s">
        <v>60</v>
      </c>
      <c r="G148" s="32" t="s">
        <v>2</v>
      </c>
      <c r="H148" s="43">
        <f>H149+H150+H151+H152+H153+H154</f>
        <v>13.2</v>
      </c>
      <c r="I148" s="40">
        <f>I149+I150+I151+I152+I153+I154</f>
        <v>13.07</v>
      </c>
      <c r="J148" s="40">
        <f>J149+J150+J151+J152+J153+J154</f>
        <v>0.13</v>
      </c>
      <c r="K148" s="40"/>
      <c r="L148" s="40"/>
      <c r="M148" s="41"/>
      <c r="N148" s="45"/>
      <c r="O148" s="5"/>
    </row>
    <row r="149" spans="1:15" s="6" customFormat="1" ht="32.25" customHeight="1">
      <c r="A149" s="69"/>
      <c r="B149" s="72"/>
      <c r="C149" s="72"/>
      <c r="D149" s="58"/>
      <c r="E149" s="72"/>
      <c r="F149" s="64"/>
      <c r="G149" s="18">
        <v>2019</v>
      </c>
      <c r="H149" s="14"/>
      <c r="I149" s="27"/>
      <c r="J149" s="27"/>
      <c r="K149" s="27"/>
      <c r="L149" s="27"/>
      <c r="M149" s="30"/>
      <c r="N149" s="28"/>
      <c r="O149" s="5"/>
    </row>
    <row r="150" spans="1:15" s="6" customFormat="1" ht="32.25" customHeight="1">
      <c r="A150" s="69"/>
      <c r="B150" s="72"/>
      <c r="C150" s="72"/>
      <c r="D150" s="58"/>
      <c r="E150" s="72"/>
      <c r="F150" s="64"/>
      <c r="G150" s="18">
        <v>2020</v>
      </c>
      <c r="H150" s="14"/>
      <c r="I150" s="27"/>
      <c r="J150" s="27"/>
      <c r="K150" s="27"/>
      <c r="L150" s="27"/>
      <c r="M150" s="30"/>
      <c r="N150" s="28"/>
      <c r="O150" s="5"/>
    </row>
    <row r="151" spans="1:15" s="6" customFormat="1" ht="32.25" customHeight="1">
      <c r="A151" s="69"/>
      <c r="B151" s="72"/>
      <c r="C151" s="72"/>
      <c r="D151" s="58"/>
      <c r="E151" s="72"/>
      <c r="F151" s="64"/>
      <c r="G151" s="18">
        <v>2021</v>
      </c>
      <c r="H151" s="14"/>
      <c r="I151" s="27"/>
      <c r="J151" s="27"/>
      <c r="K151" s="27"/>
      <c r="L151" s="27"/>
      <c r="M151" s="30"/>
      <c r="N151" s="28"/>
      <c r="O151" s="5"/>
    </row>
    <row r="152" spans="1:15" s="6" customFormat="1" ht="32.25" customHeight="1">
      <c r="A152" s="69"/>
      <c r="B152" s="72"/>
      <c r="C152" s="72"/>
      <c r="D152" s="58"/>
      <c r="E152" s="72"/>
      <c r="F152" s="64"/>
      <c r="G152" s="18">
        <v>2022</v>
      </c>
      <c r="H152" s="14">
        <f>I152+J152</f>
        <v>3</v>
      </c>
      <c r="I152" s="27">
        <v>2.97</v>
      </c>
      <c r="J152" s="27">
        <v>0.03</v>
      </c>
      <c r="K152" s="27"/>
      <c r="L152" s="27"/>
      <c r="M152" s="30"/>
      <c r="N152" s="28"/>
      <c r="O152" s="5"/>
    </row>
    <row r="153" spans="1:15" s="6" customFormat="1" ht="32.25" customHeight="1">
      <c r="A153" s="69"/>
      <c r="B153" s="72"/>
      <c r="C153" s="72"/>
      <c r="D153" s="58"/>
      <c r="E153" s="72"/>
      <c r="F153" s="64"/>
      <c r="G153" s="18">
        <v>2023</v>
      </c>
      <c r="H153" s="14">
        <v>10.2</v>
      </c>
      <c r="I153" s="27">
        <v>10.1</v>
      </c>
      <c r="J153" s="27">
        <v>0.1</v>
      </c>
      <c r="K153" s="27"/>
      <c r="L153" s="27"/>
      <c r="M153" s="30"/>
      <c r="N153" s="28"/>
      <c r="O153" s="5"/>
    </row>
    <row r="154" spans="1:15" s="6" customFormat="1" ht="32.25" customHeight="1">
      <c r="A154" s="70"/>
      <c r="B154" s="73"/>
      <c r="C154" s="73"/>
      <c r="D154" s="67"/>
      <c r="E154" s="73"/>
      <c r="F154" s="65"/>
      <c r="G154" s="18">
        <v>2024</v>
      </c>
      <c r="H154" s="14"/>
      <c r="I154" s="27"/>
      <c r="J154" s="27"/>
      <c r="K154" s="27"/>
      <c r="L154" s="27"/>
      <c r="M154" s="30"/>
      <c r="N154" s="28"/>
      <c r="O154" s="5"/>
    </row>
    <row r="155" spans="1:15" s="6" customFormat="1" ht="32.25" customHeight="1">
      <c r="A155" s="68" t="s">
        <v>116</v>
      </c>
      <c r="B155" s="90" t="s">
        <v>72</v>
      </c>
      <c r="C155" s="83" t="s">
        <v>79</v>
      </c>
      <c r="D155" s="88" t="s">
        <v>64</v>
      </c>
      <c r="E155" s="78" t="s">
        <v>28</v>
      </c>
      <c r="F155" s="87" t="s">
        <v>74</v>
      </c>
      <c r="G155" s="32" t="s">
        <v>2</v>
      </c>
      <c r="H155" s="43">
        <f>H156+H157+H158+H159+H160+H161</f>
        <v>2.8</v>
      </c>
      <c r="I155" s="40">
        <f>I156+I157+I158++I160+I161</f>
        <v>2.7</v>
      </c>
      <c r="J155" s="40">
        <f>J156+J157+J158+J159+J160+J161</f>
        <v>0.1</v>
      </c>
      <c r="K155" s="40"/>
      <c r="L155" s="40">
        <f>L156+L157+L158+L159+L160+L161</f>
        <v>0</v>
      </c>
      <c r="M155" s="41">
        <f>M156+M157+M158+M159+M160+M161</f>
        <v>0</v>
      </c>
      <c r="N155" s="45"/>
      <c r="O155" s="5"/>
    </row>
    <row r="156" spans="1:15" s="6" customFormat="1" ht="32.25" customHeight="1">
      <c r="A156" s="69"/>
      <c r="B156" s="91"/>
      <c r="C156" s="72"/>
      <c r="D156" s="58"/>
      <c r="E156" s="92"/>
      <c r="F156" s="87"/>
      <c r="G156" s="18">
        <v>2019</v>
      </c>
      <c r="H156" s="14"/>
      <c r="I156" s="27"/>
      <c r="J156" s="27"/>
      <c r="K156" s="27"/>
      <c r="L156" s="27"/>
      <c r="M156" s="30"/>
      <c r="N156" s="28"/>
      <c r="O156" s="5"/>
    </row>
    <row r="157" spans="1:15" s="6" customFormat="1" ht="32.25" customHeight="1">
      <c r="A157" s="69"/>
      <c r="B157" s="91"/>
      <c r="C157" s="72"/>
      <c r="D157" s="58"/>
      <c r="E157" s="92"/>
      <c r="F157" s="87"/>
      <c r="G157" s="18">
        <v>2020</v>
      </c>
      <c r="H157" s="14"/>
      <c r="I157" s="27"/>
      <c r="J157" s="27"/>
      <c r="K157" s="27"/>
      <c r="L157" s="27"/>
      <c r="M157" s="30"/>
      <c r="N157" s="28"/>
      <c r="O157" s="5"/>
    </row>
    <row r="158" spans="1:15" s="6" customFormat="1" ht="32.25" customHeight="1">
      <c r="A158" s="69"/>
      <c r="B158" s="91"/>
      <c r="C158" s="72"/>
      <c r="D158" s="58"/>
      <c r="E158" s="92"/>
      <c r="F158" s="87"/>
      <c r="G158" s="18">
        <v>2021</v>
      </c>
      <c r="H158" s="14">
        <v>2.8</v>
      </c>
      <c r="I158" s="27">
        <v>2.7</v>
      </c>
      <c r="J158" s="27">
        <v>0.1</v>
      </c>
      <c r="K158" s="27"/>
      <c r="L158" s="27"/>
      <c r="M158" s="30"/>
      <c r="N158" s="28"/>
      <c r="O158" s="5"/>
    </row>
    <row r="159" spans="1:15" s="6" customFormat="1" ht="32.25" customHeight="1">
      <c r="A159" s="69"/>
      <c r="B159" s="91"/>
      <c r="C159" s="72"/>
      <c r="D159" s="58"/>
      <c r="E159" s="92"/>
      <c r="F159" s="87"/>
      <c r="G159" s="18">
        <v>2022</v>
      </c>
      <c r="H159" s="14"/>
      <c r="I159" s="27"/>
      <c r="J159" s="27"/>
      <c r="K159" s="27"/>
      <c r="L159" s="27"/>
      <c r="M159" s="30">
        <v>0</v>
      </c>
      <c r="N159" s="28">
        <v>0</v>
      </c>
      <c r="O159" s="5"/>
    </row>
    <row r="160" spans="1:15" s="6" customFormat="1" ht="32.25" customHeight="1">
      <c r="A160" s="69"/>
      <c r="B160" s="91"/>
      <c r="C160" s="72"/>
      <c r="D160" s="58"/>
      <c r="E160" s="92"/>
      <c r="F160" s="87"/>
      <c r="G160" s="18">
        <v>2023</v>
      </c>
      <c r="H160" s="14"/>
      <c r="I160" s="27"/>
      <c r="J160" s="27"/>
      <c r="K160" s="27"/>
      <c r="L160" s="27"/>
      <c r="M160" s="30"/>
      <c r="N160" s="28"/>
      <c r="O160" s="5"/>
    </row>
    <row r="161" spans="1:15" s="6" customFormat="1" ht="32.25" customHeight="1">
      <c r="A161" s="70"/>
      <c r="B161" s="91"/>
      <c r="C161" s="73"/>
      <c r="D161" s="67"/>
      <c r="E161" s="92"/>
      <c r="F161" s="87"/>
      <c r="G161" s="18">
        <v>2024</v>
      </c>
      <c r="H161" s="14"/>
      <c r="I161" s="27"/>
      <c r="J161" s="27"/>
      <c r="K161" s="27"/>
      <c r="L161" s="27">
        <v>0</v>
      </c>
      <c r="M161" s="30">
        <v>0</v>
      </c>
      <c r="N161" s="28">
        <v>0</v>
      </c>
      <c r="O161" s="5"/>
    </row>
    <row r="162" spans="1:15" s="6" customFormat="1" ht="32.25" customHeight="1">
      <c r="A162" s="68" t="s">
        <v>117</v>
      </c>
      <c r="B162" s="90" t="s">
        <v>73</v>
      </c>
      <c r="C162" s="83" t="s">
        <v>79</v>
      </c>
      <c r="D162" s="88" t="s">
        <v>64</v>
      </c>
      <c r="E162" s="75" t="s">
        <v>28</v>
      </c>
      <c r="F162" s="87" t="s">
        <v>53</v>
      </c>
      <c r="G162" s="32" t="s">
        <v>2</v>
      </c>
      <c r="H162" s="43">
        <f>H163+H164+H165+H166+H167+H168</f>
        <v>6.7</v>
      </c>
      <c r="I162" s="40">
        <f>I163+I164+I165+I166+I167+I168</f>
        <v>6.6</v>
      </c>
      <c r="J162" s="40">
        <f>J163+J164+J165+J166+J167+J168</f>
        <v>0.1</v>
      </c>
      <c r="K162" s="40"/>
      <c r="L162" s="40"/>
      <c r="M162" s="41"/>
      <c r="N162" s="45"/>
      <c r="O162" s="5"/>
    </row>
    <row r="163" spans="1:15" s="6" customFormat="1" ht="32.25" customHeight="1">
      <c r="A163" s="69"/>
      <c r="B163" s="91"/>
      <c r="C163" s="72"/>
      <c r="D163" s="58"/>
      <c r="E163" s="75"/>
      <c r="F163" s="87"/>
      <c r="G163" s="18">
        <v>2019</v>
      </c>
      <c r="H163" s="14"/>
      <c r="I163" s="27"/>
      <c r="J163" s="27"/>
      <c r="K163" s="27"/>
      <c r="L163" s="27"/>
      <c r="M163" s="30"/>
      <c r="N163" s="28"/>
      <c r="O163" s="5"/>
    </row>
    <row r="164" spans="1:15" s="6" customFormat="1" ht="32.25" customHeight="1">
      <c r="A164" s="69"/>
      <c r="B164" s="91"/>
      <c r="C164" s="72"/>
      <c r="D164" s="58"/>
      <c r="E164" s="75"/>
      <c r="F164" s="87"/>
      <c r="G164" s="18">
        <v>2020</v>
      </c>
      <c r="H164" s="14"/>
      <c r="I164" s="27"/>
      <c r="J164" s="27"/>
      <c r="K164" s="27"/>
      <c r="L164" s="27"/>
      <c r="M164" s="30"/>
      <c r="N164" s="28"/>
      <c r="O164" s="5"/>
    </row>
    <row r="165" spans="1:15" s="6" customFormat="1" ht="32.25" customHeight="1">
      <c r="A165" s="69"/>
      <c r="B165" s="91"/>
      <c r="C165" s="72"/>
      <c r="D165" s="58"/>
      <c r="E165" s="75"/>
      <c r="F165" s="87"/>
      <c r="G165" s="18">
        <v>2021</v>
      </c>
      <c r="H165" s="14"/>
      <c r="I165" s="27"/>
      <c r="J165" s="27"/>
      <c r="K165" s="27"/>
      <c r="L165" s="27"/>
      <c r="M165" s="30"/>
      <c r="N165" s="28"/>
      <c r="O165" s="5"/>
    </row>
    <row r="166" spans="1:15" s="6" customFormat="1" ht="32.25" customHeight="1">
      <c r="A166" s="69"/>
      <c r="B166" s="91"/>
      <c r="C166" s="72"/>
      <c r="D166" s="58"/>
      <c r="E166" s="75"/>
      <c r="F166" s="87"/>
      <c r="G166" s="18">
        <v>2022</v>
      </c>
      <c r="H166" s="14"/>
      <c r="I166" s="27"/>
      <c r="J166" s="27"/>
      <c r="K166" s="27"/>
      <c r="L166" s="27"/>
      <c r="M166" s="30"/>
      <c r="N166" s="28"/>
      <c r="O166" s="5"/>
    </row>
    <row r="167" spans="1:15" s="6" customFormat="1" ht="32.25" customHeight="1">
      <c r="A167" s="69"/>
      <c r="B167" s="91"/>
      <c r="C167" s="72"/>
      <c r="D167" s="58"/>
      <c r="E167" s="75"/>
      <c r="F167" s="87"/>
      <c r="G167" s="18">
        <v>2023</v>
      </c>
      <c r="H167" s="14"/>
      <c r="I167" s="27"/>
      <c r="J167" s="27"/>
      <c r="K167" s="27"/>
      <c r="L167" s="27"/>
      <c r="M167" s="30"/>
      <c r="N167" s="28"/>
      <c r="O167" s="5"/>
    </row>
    <row r="168" spans="1:15" s="6" customFormat="1" ht="32.25" customHeight="1">
      <c r="A168" s="70"/>
      <c r="B168" s="91"/>
      <c r="C168" s="73"/>
      <c r="D168" s="67"/>
      <c r="E168" s="75"/>
      <c r="F168" s="87"/>
      <c r="G168" s="18">
        <v>2024</v>
      </c>
      <c r="H168" s="14">
        <v>6.7</v>
      </c>
      <c r="I168" s="27">
        <v>6.6</v>
      </c>
      <c r="J168" s="27">
        <v>0.1</v>
      </c>
      <c r="K168" s="27"/>
      <c r="L168" s="27"/>
      <c r="M168" s="30"/>
      <c r="N168" s="28"/>
      <c r="O168" s="5"/>
    </row>
    <row r="169" spans="1:15" s="6" customFormat="1" ht="32.25" customHeight="1">
      <c r="A169" s="68" t="s">
        <v>118</v>
      </c>
      <c r="B169" s="84" t="s">
        <v>77</v>
      </c>
      <c r="C169" s="83" t="s">
        <v>79</v>
      </c>
      <c r="D169" s="83" t="s">
        <v>75</v>
      </c>
      <c r="E169" s="84" t="s">
        <v>76</v>
      </c>
      <c r="F169" s="89">
        <v>2019</v>
      </c>
      <c r="G169" s="32" t="s">
        <v>2</v>
      </c>
      <c r="H169" s="43">
        <f>H170+H171+H172+H173+H174+H175</f>
        <v>3.493</v>
      </c>
      <c r="I169" s="40">
        <f>I170+I171+I172+I173+I174+I175</f>
        <v>3.493</v>
      </c>
      <c r="J169" s="40"/>
      <c r="K169" s="40"/>
      <c r="L169" s="40"/>
      <c r="M169" s="41"/>
      <c r="N169" s="45"/>
      <c r="O169" s="5"/>
    </row>
    <row r="170" spans="1:15" s="6" customFormat="1" ht="32.25" customHeight="1">
      <c r="A170" s="69"/>
      <c r="B170" s="85"/>
      <c r="C170" s="72"/>
      <c r="D170" s="72"/>
      <c r="E170" s="85"/>
      <c r="F170" s="64"/>
      <c r="G170" s="18">
        <v>2019</v>
      </c>
      <c r="H170" s="14">
        <v>3.493</v>
      </c>
      <c r="I170" s="27">
        <v>3.493</v>
      </c>
      <c r="J170" s="27"/>
      <c r="K170" s="27"/>
      <c r="L170" s="27"/>
      <c r="M170" s="30"/>
      <c r="N170" s="28"/>
      <c r="O170" s="5"/>
    </row>
    <row r="171" spans="1:15" s="6" customFormat="1" ht="32.25" customHeight="1">
      <c r="A171" s="69"/>
      <c r="B171" s="85"/>
      <c r="C171" s="72"/>
      <c r="D171" s="72"/>
      <c r="E171" s="85"/>
      <c r="F171" s="64"/>
      <c r="G171" s="18">
        <v>2020</v>
      </c>
      <c r="H171" s="14"/>
      <c r="I171" s="27"/>
      <c r="J171" s="27"/>
      <c r="K171" s="27"/>
      <c r="L171" s="27"/>
      <c r="M171" s="30"/>
      <c r="N171" s="28"/>
      <c r="O171" s="5"/>
    </row>
    <row r="172" spans="1:15" s="6" customFormat="1" ht="32.25" customHeight="1">
      <c r="A172" s="69"/>
      <c r="B172" s="85"/>
      <c r="C172" s="72"/>
      <c r="D172" s="72"/>
      <c r="E172" s="85"/>
      <c r="F172" s="64"/>
      <c r="G172" s="18">
        <v>2021</v>
      </c>
      <c r="H172" s="14"/>
      <c r="I172" s="27"/>
      <c r="J172" s="27"/>
      <c r="K172" s="27"/>
      <c r="L172" s="27"/>
      <c r="M172" s="30"/>
      <c r="N172" s="28"/>
      <c r="O172" s="5"/>
    </row>
    <row r="173" spans="1:15" s="6" customFormat="1" ht="32.25" customHeight="1">
      <c r="A173" s="69"/>
      <c r="B173" s="85"/>
      <c r="C173" s="72"/>
      <c r="D173" s="72"/>
      <c r="E173" s="85"/>
      <c r="F173" s="64"/>
      <c r="G173" s="18">
        <v>2022</v>
      </c>
      <c r="H173" s="14"/>
      <c r="I173" s="27"/>
      <c r="J173" s="27"/>
      <c r="K173" s="27"/>
      <c r="L173" s="27"/>
      <c r="M173" s="30"/>
      <c r="N173" s="28"/>
      <c r="O173" s="5"/>
    </row>
    <row r="174" spans="1:15" s="6" customFormat="1" ht="32.25" customHeight="1">
      <c r="A174" s="69"/>
      <c r="B174" s="85"/>
      <c r="C174" s="72"/>
      <c r="D174" s="72"/>
      <c r="E174" s="85"/>
      <c r="F174" s="64"/>
      <c r="G174" s="18">
        <v>2023</v>
      </c>
      <c r="H174" s="14"/>
      <c r="I174" s="27"/>
      <c r="J174" s="27"/>
      <c r="K174" s="27"/>
      <c r="L174" s="27"/>
      <c r="M174" s="30"/>
      <c r="N174" s="28"/>
      <c r="O174" s="5"/>
    </row>
    <row r="175" spans="1:15" s="6" customFormat="1" ht="32.25" customHeight="1" thickBot="1">
      <c r="A175" s="70"/>
      <c r="B175" s="86"/>
      <c r="C175" s="73"/>
      <c r="D175" s="73"/>
      <c r="E175" s="86"/>
      <c r="F175" s="65"/>
      <c r="G175" s="18">
        <v>2024</v>
      </c>
      <c r="H175" s="14"/>
      <c r="I175" s="27"/>
      <c r="J175" s="27"/>
      <c r="K175" s="27"/>
      <c r="L175" s="27"/>
      <c r="M175" s="30"/>
      <c r="N175" s="28"/>
      <c r="O175" s="5"/>
    </row>
    <row r="176" spans="1:15" s="6" customFormat="1" ht="32.25" customHeight="1">
      <c r="A176" s="68" t="s">
        <v>119</v>
      </c>
      <c r="B176" s="77" t="s">
        <v>78</v>
      </c>
      <c r="C176" s="80" t="s">
        <v>79</v>
      </c>
      <c r="D176" s="77" t="s">
        <v>80</v>
      </c>
      <c r="E176" s="80" t="s">
        <v>81</v>
      </c>
      <c r="F176" s="80" t="s">
        <v>21</v>
      </c>
      <c r="G176" s="47" t="s">
        <v>2</v>
      </c>
      <c r="H176" s="48">
        <f>H177+H178+H179+H180+H181+H182</f>
        <v>11.810000000000002</v>
      </c>
      <c r="I176" s="49">
        <f>I177+I178+I179+I180+I181+I182</f>
        <v>11.219999999999999</v>
      </c>
      <c r="J176" s="49">
        <f>J177+J178+J179+J180+J181+J182</f>
        <v>0.59</v>
      </c>
      <c r="K176" s="44"/>
      <c r="L176" s="40"/>
      <c r="M176" s="41"/>
      <c r="N176" s="45"/>
      <c r="O176" s="5"/>
    </row>
    <row r="177" spans="1:15" s="6" customFormat="1" ht="32.25" customHeight="1">
      <c r="A177" s="69"/>
      <c r="B177" s="78"/>
      <c r="C177" s="81"/>
      <c r="D177" s="78"/>
      <c r="E177" s="81"/>
      <c r="F177" s="81"/>
      <c r="G177" s="18">
        <v>2019</v>
      </c>
      <c r="H177" s="14">
        <f aca="true" t="shared" si="1" ref="H177:H182">I177+J177</f>
        <v>2.57</v>
      </c>
      <c r="I177" s="27">
        <v>2.44</v>
      </c>
      <c r="J177" s="27">
        <v>0.13</v>
      </c>
      <c r="K177" s="37"/>
      <c r="L177" s="27"/>
      <c r="M177" s="30"/>
      <c r="N177" s="28"/>
      <c r="O177" s="5"/>
    </row>
    <row r="178" spans="1:15" s="6" customFormat="1" ht="32.25" customHeight="1">
      <c r="A178" s="69"/>
      <c r="B178" s="78"/>
      <c r="C178" s="81"/>
      <c r="D178" s="78"/>
      <c r="E178" s="81"/>
      <c r="F178" s="81"/>
      <c r="G178" s="18">
        <v>2020</v>
      </c>
      <c r="H178" s="14">
        <f t="shared" si="1"/>
        <v>4.640000000000001</v>
      </c>
      <c r="I178" s="27">
        <v>4.41</v>
      </c>
      <c r="J178" s="27">
        <v>0.23</v>
      </c>
      <c r="K178" s="37"/>
      <c r="L178" s="27"/>
      <c r="M178" s="30"/>
      <c r="N178" s="28"/>
      <c r="O178" s="5"/>
    </row>
    <row r="179" spans="1:15" s="6" customFormat="1" ht="32.25" customHeight="1">
      <c r="A179" s="69"/>
      <c r="B179" s="78"/>
      <c r="C179" s="81"/>
      <c r="D179" s="78"/>
      <c r="E179" s="81"/>
      <c r="F179" s="81"/>
      <c r="G179" s="18">
        <v>2021</v>
      </c>
      <c r="H179" s="14">
        <f t="shared" si="1"/>
        <v>4.6000000000000005</v>
      </c>
      <c r="I179" s="27">
        <v>4.37</v>
      </c>
      <c r="J179" s="27">
        <v>0.23</v>
      </c>
      <c r="K179" s="37"/>
      <c r="L179" s="27"/>
      <c r="M179" s="30"/>
      <c r="N179" s="28"/>
      <c r="O179" s="5"/>
    </row>
    <row r="180" spans="1:15" s="6" customFormat="1" ht="32.25" customHeight="1">
      <c r="A180" s="69"/>
      <c r="B180" s="78"/>
      <c r="C180" s="81"/>
      <c r="D180" s="78"/>
      <c r="E180" s="81"/>
      <c r="F180" s="81"/>
      <c r="G180" s="18">
        <v>2022</v>
      </c>
      <c r="H180" s="14">
        <f t="shared" si="1"/>
        <v>0</v>
      </c>
      <c r="I180" s="27"/>
      <c r="J180" s="27"/>
      <c r="K180" s="37"/>
      <c r="L180" s="27"/>
      <c r="M180" s="30"/>
      <c r="N180" s="28"/>
      <c r="O180" s="5"/>
    </row>
    <row r="181" spans="1:15" s="6" customFormat="1" ht="32.25" customHeight="1">
      <c r="A181" s="69"/>
      <c r="B181" s="78"/>
      <c r="C181" s="81"/>
      <c r="D181" s="78"/>
      <c r="E181" s="81"/>
      <c r="F181" s="81"/>
      <c r="G181" s="18">
        <v>2023</v>
      </c>
      <c r="H181" s="14">
        <f t="shared" si="1"/>
        <v>0</v>
      </c>
      <c r="I181" s="27"/>
      <c r="J181" s="27"/>
      <c r="K181" s="37"/>
      <c r="L181" s="27"/>
      <c r="M181" s="30"/>
      <c r="N181" s="28"/>
      <c r="O181" s="5"/>
    </row>
    <row r="182" spans="1:15" s="6" customFormat="1" ht="32.25" customHeight="1" thickBot="1">
      <c r="A182" s="70"/>
      <c r="B182" s="79"/>
      <c r="C182" s="82"/>
      <c r="D182" s="79"/>
      <c r="E182" s="82"/>
      <c r="F182" s="82"/>
      <c r="G182" s="50">
        <v>2024</v>
      </c>
      <c r="H182" s="51">
        <f t="shared" si="1"/>
        <v>0</v>
      </c>
      <c r="I182" s="52"/>
      <c r="J182" s="52"/>
      <c r="K182" s="37"/>
      <c r="L182" s="27"/>
      <c r="M182" s="30"/>
      <c r="N182" s="28"/>
      <c r="O182" s="5"/>
    </row>
    <row r="183" spans="1:15" s="6" customFormat="1" ht="32.25" customHeight="1">
      <c r="A183" s="68" t="s">
        <v>120</v>
      </c>
      <c r="B183" s="77" t="s">
        <v>82</v>
      </c>
      <c r="C183" s="80" t="s">
        <v>79</v>
      </c>
      <c r="D183" s="77" t="s">
        <v>80</v>
      </c>
      <c r="E183" s="80" t="s">
        <v>81</v>
      </c>
      <c r="F183" s="80" t="s">
        <v>24</v>
      </c>
      <c r="G183" s="47" t="s">
        <v>2</v>
      </c>
      <c r="H183" s="48">
        <f>H184+H185+H186+H187+H188+H189</f>
        <v>25.949999999999996</v>
      </c>
      <c r="I183" s="49">
        <f>I184+I185+I186+I187+I188+I189</f>
        <v>24.65</v>
      </c>
      <c r="J183" s="49">
        <f>J184+J185+J186+J187+J188+J189</f>
        <v>1.2999999999999998</v>
      </c>
      <c r="K183" s="44"/>
      <c r="L183" s="40"/>
      <c r="M183" s="41"/>
      <c r="N183" s="45"/>
      <c r="O183" s="5"/>
    </row>
    <row r="184" spans="1:15" s="6" customFormat="1" ht="32.25" customHeight="1">
      <c r="A184" s="69"/>
      <c r="B184" s="78"/>
      <c r="C184" s="81"/>
      <c r="D184" s="78"/>
      <c r="E184" s="81"/>
      <c r="F184" s="81"/>
      <c r="G184" s="18">
        <v>2019</v>
      </c>
      <c r="H184" s="14">
        <f aca="true" t="shared" si="2" ref="H184:H189">I184+J184</f>
        <v>0</v>
      </c>
      <c r="I184" s="27"/>
      <c r="J184" s="27"/>
      <c r="K184" s="37"/>
      <c r="L184" s="27"/>
      <c r="M184" s="30"/>
      <c r="N184" s="28"/>
      <c r="O184" s="5"/>
    </row>
    <row r="185" spans="1:15" s="6" customFormat="1" ht="32.25" customHeight="1">
      <c r="A185" s="69"/>
      <c r="B185" s="78"/>
      <c r="C185" s="81"/>
      <c r="D185" s="78"/>
      <c r="E185" s="81"/>
      <c r="F185" s="81"/>
      <c r="G185" s="18">
        <v>2020</v>
      </c>
      <c r="H185" s="14">
        <f t="shared" si="2"/>
        <v>6.9399999999999995</v>
      </c>
      <c r="I185" s="27">
        <v>6.59</v>
      </c>
      <c r="J185" s="27">
        <v>0.35</v>
      </c>
      <c r="K185" s="37"/>
      <c r="L185" s="27"/>
      <c r="M185" s="30"/>
      <c r="N185" s="28"/>
      <c r="O185" s="5"/>
    </row>
    <row r="186" spans="1:15" s="6" customFormat="1" ht="32.25" customHeight="1">
      <c r="A186" s="69"/>
      <c r="B186" s="78"/>
      <c r="C186" s="81"/>
      <c r="D186" s="78"/>
      <c r="E186" s="81"/>
      <c r="F186" s="81"/>
      <c r="G186" s="18">
        <v>2021</v>
      </c>
      <c r="H186" s="14">
        <f t="shared" si="2"/>
        <v>19.009999999999998</v>
      </c>
      <c r="I186" s="27">
        <v>18.06</v>
      </c>
      <c r="J186" s="27">
        <v>0.95</v>
      </c>
      <c r="K186" s="37"/>
      <c r="L186" s="27"/>
      <c r="M186" s="30"/>
      <c r="N186" s="28"/>
      <c r="O186" s="5"/>
    </row>
    <row r="187" spans="1:15" s="6" customFormat="1" ht="32.25" customHeight="1">
      <c r="A187" s="69"/>
      <c r="B187" s="78"/>
      <c r="C187" s="81"/>
      <c r="D187" s="78"/>
      <c r="E187" s="81"/>
      <c r="F187" s="81"/>
      <c r="G187" s="18">
        <v>2022</v>
      </c>
      <c r="H187" s="14">
        <f t="shared" si="2"/>
        <v>0</v>
      </c>
      <c r="I187" s="27"/>
      <c r="J187" s="27"/>
      <c r="K187" s="37"/>
      <c r="L187" s="27"/>
      <c r="M187" s="30"/>
      <c r="N187" s="28"/>
      <c r="O187" s="5"/>
    </row>
    <row r="188" spans="1:15" s="6" customFormat="1" ht="32.25" customHeight="1">
      <c r="A188" s="69"/>
      <c r="B188" s="78"/>
      <c r="C188" s="81"/>
      <c r="D188" s="78"/>
      <c r="E188" s="81"/>
      <c r="F188" s="81"/>
      <c r="G188" s="18">
        <v>2023</v>
      </c>
      <c r="H188" s="14">
        <f t="shared" si="2"/>
        <v>0</v>
      </c>
      <c r="I188" s="27"/>
      <c r="J188" s="27"/>
      <c r="K188" s="37"/>
      <c r="L188" s="27"/>
      <c r="M188" s="30"/>
      <c r="N188" s="28"/>
      <c r="O188" s="5"/>
    </row>
    <row r="189" spans="1:15" s="6" customFormat="1" ht="32.25" customHeight="1" thickBot="1">
      <c r="A189" s="70"/>
      <c r="B189" s="79"/>
      <c r="C189" s="82"/>
      <c r="D189" s="79"/>
      <c r="E189" s="82"/>
      <c r="F189" s="82"/>
      <c r="G189" s="50">
        <v>2024</v>
      </c>
      <c r="H189" s="51">
        <f t="shared" si="2"/>
        <v>0</v>
      </c>
      <c r="I189" s="52"/>
      <c r="J189" s="52"/>
      <c r="K189" s="37"/>
      <c r="L189" s="27"/>
      <c r="M189" s="30"/>
      <c r="N189" s="28"/>
      <c r="O189" s="5"/>
    </row>
    <row r="190" spans="1:15" s="6" customFormat="1" ht="32.25" customHeight="1">
      <c r="A190" s="68" t="s">
        <v>67</v>
      </c>
      <c r="B190" s="109" t="s">
        <v>83</v>
      </c>
      <c r="C190" s="116" t="s">
        <v>84</v>
      </c>
      <c r="D190" s="66" t="s">
        <v>85</v>
      </c>
      <c r="E190" s="74" t="s">
        <v>86</v>
      </c>
      <c r="F190" s="109">
        <v>2019</v>
      </c>
      <c r="G190" s="47" t="s">
        <v>2</v>
      </c>
      <c r="H190" s="48">
        <f>H191+H192+H193+H194+H195+H196</f>
        <v>3.9</v>
      </c>
      <c r="I190" s="49">
        <f>I191+I192+I193+I194+I195+I196</f>
        <v>3.9</v>
      </c>
      <c r="J190" s="55">
        <f>J191+J192+J193+J194+J195+J196</f>
        <v>0</v>
      </c>
      <c r="K190" s="44"/>
      <c r="L190" s="40"/>
      <c r="M190" s="41"/>
      <c r="N190" s="45"/>
      <c r="O190" s="5"/>
    </row>
    <row r="191" spans="1:15" s="6" customFormat="1" ht="32.25" customHeight="1">
      <c r="A191" s="69"/>
      <c r="B191" s="114"/>
      <c r="C191" s="93"/>
      <c r="D191" s="58"/>
      <c r="E191" s="75"/>
      <c r="F191" s="87"/>
      <c r="G191" s="18">
        <v>2019</v>
      </c>
      <c r="H191" s="14">
        <f aca="true" t="shared" si="3" ref="H191:H196">I191+J191</f>
        <v>3.9</v>
      </c>
      <c r="I191" s="27">
        <v>3.9</v>
      </c>
      <c r="J191" s="27"/>
      <c r="K191" s="37"/>
      <c r="L191" s="27"/>
      <c r="M191" s="30"/>
      <c r="N191" s="28"/>
      <c r="O191" s="5"/>
    </row>
    <row r="192" spans="1:15" s="6" customFormat="1" ht="32.25" customHeight="1">
      <c r="A192" s="69"/>
      <c r="B192" s="114"/>
      <c r="C192" s="93"/>
      <c r="D192" s="58"/>
      <c r="E192" s="75"/>
      <c r="F192" s="87"/>
      <c r="G192" s="18">
        <v>2020</v>
      </c>
      <c r="H192" s="14">
        <f t="shared" si="3"/>
        <v>0</v>
      </c>
      <c r="I192" s="27"/>
      <c r="J192" s="27"/>
      <c r="K192" s="37"/>
      <c r="L192" s="27"/>
      <c r="M192" s="30"/>
      <c r="N192" s="28"/>
      <c r="O192" s="5"/>
    </row>
    <row r="193" spans="1:15" s="6" customFormat="1" ht="32.25" customHeight="1">
      <c r="A193" s="69"/>
      <c r="B193" s="114"/>
      <c r="C193" s="93"/>
      <c r="D193" s="58"/>
      <c r="E193" s="75"/>
      <c r="F193" s="87"/>
      <c r="G193" s="18">
        <v>2021</v>
      </c>
      <c r="H193" s="14">
        <f t="shared" si="3"/>
        <v>0</v>
      </c>
      <c r="I193" s="27"/>
      <c r="J193" s="27"/>
      <c r="K193" s="37"/>
      <c r="L193" s="27"/>
      <c r="M193" s="30"/>
      <c r="N193" s="28"/>
      <c r="O193" s="5"/>
    </row>
    <row r="194" spans="1:15" s="6" customFormat="1" ht="32.25" customHeight="1">
      <c r="A194" s="69"/>
      <c r="B194" s="114"/>
      <c r="C194" s="93"/>
      <c r="D194" s="58"/>
      <c r="E194" s="75"/>
      <c r="F194" s="87"/>
      <c r="G194" s="18">
        <v>2022</v>
      </c>
      <c r="H194" s="14">
        <f t="shared" si="3"/>
        <v>0</v>
      </c>
      <c r="I194" s="27"/>
      <c r="J194" s="27"/>
      <c r="K194" s="37"/>
      <c r="L194" s="27"/>
      <c r="M194" s="30"/>
      <c r="N194" s="28"/>
      <c r="O194" s="5"/>
    </row>
    <row r="195" spans="1:15" s="6" customFormat="1" ht="32.25" customHeight="1">
      <c r="A195" s="69"/>
      <c r="B195" s="114"/>
      <c r="C195" s="93"/>
      <c r="D195" s="58"/>
      <c r="E195" s="75"/>
      <c r="F195" s="87"/>
      <c r="G195" s="18">
        <v>2023</v>
      </c>
      <c r="H195" s="14">
        <f t="shared" si="3"/>
        <v>0</v>
      </c>
      <c r="I195" s="27"/>
      <c r="J195" s="27"/>
      <c r="K195" s="37"/>
      <c r="L195" s="27"/>
      <c r="M195" s="30"/>
      <c r="N195" s="28"/>
      <c r="O195" s="5"/>
    </row>
    <row r="196" spans="1:15" s="6" customFormat="1" ht="32.25" customHeight="1" thickBot="1">
      <c r="A196" s="70"/>
      <c r="B196" s="115"/>
      <c r="C196" s="117"/>
      <c r="D196" s="118"/>
      <c r="E196" s="76"/>
      <c r="F196" s="110"/>
      <c r="G196" s="50">
        <v>2024</v>
      </c>
      <c r="H196" s="51">
        <f t="shared" si="3"/>
        <v>0</v>
      </c>
      <c r="I196" s="52"/>
      <c r="J196" s="52"/>
      <c r="K196" s="37"/>
      <c r="L196" s="27"/>
      <c r="M196" s="30"/>
      <c r="N196" s="28"/>
      <c r="O196" s="5"/>
    </row>
    <row r="197" spans="1:15" s="6" customFormat="1" ht="32.25" customHeight="1">
      <c r="A197" s="68" t="s">
        <v>71</v>
      </c>
      <c r="B197" s="109" t="s">
        <v>87</v>
      </c>
      <c r="C197" s="116" t="s">
        <v>84</v>
      </c>
      <c r="D197" s="66" t="s">
        <v>85</v>
      </c>
      <c r="E197" s="74" t="s">
        <v>86</v>
      </c>
      <c r="F197" s="109">
        <v>2019</v>
      </c>
      <c r="G197" s="47" t="s">
        <v>2</v>
      </c>
      <c r="H197" s="48">
        <f>H198+H199+H200+H201+H202+H203</f>
        <v>0.02</v>
      </c>
      <c r="I197" s="49">
        <f>I198+I199+I200+I201+I202+I203</f>
        <v>0.02</v>
      </c>
      <c r="J197" s="49">
        <f>J198+J199+J200+J201+J202+J203</f>
        <v>0</v>
      </c>
      <c r="K197" s="40"/>
      <c r="L197" s="40"/>
      <c r="M197" s="41"/>
      <c r="N197" s="42"/>
      <c r="O197" s="5"/>
    </row>
    <row r="198" spans="1:15" s="6" customFormat="1" ht="32.25" customHeight="1">
      <c r="A198" s="69"/>
      <c r="B198" s="114"/>
      <c r="C198" s="93"/>
      <c r="D198" s="58"/>
      <c r="E198" s="75"/>
      <c r="F198" s="87"/>
      <c r="G198" s="18">
        <v>2019</v>
      </c>
      <c r="H198" s="14">
        <f aca="true" t="shared" si="4" ref="H198:H203">I198+J198</f>
        <v>0.02</v>
      </c>
      <c r="I198" s="27">
        <v>0.02</v>
      </c>
      <c r="J198" s="27"/>
      <c r="K198" s="27"/>
      <c r="L198" s="27"/>
      <c r="M198" s="30"/>
      <c r="N198" s="28"/>
      <c r="O198" s="5"/>
    </row>
    <row r="199" spans="1:15" s="6" customFormat="1" ht="32.25" customHeight="1">
      <c r="A199" s="69"/>
      <c r="B199" s="114"/>
      <c r="C199" s="93"/>
      <c r="D199" s="58"/>
      <c r="E199" s="75"/>
      <c r="F199" s="87"/>
      <c r="G199" s="18">
        <v>2020</v>
      </c>
      <c r="H199" s="14">
        <f t="shared" si="4"/>
        <v>0</v>
      </c>
      <c r="I199" s="27"/>
      <c r="J199" s="27"/>
      <c r="K199" s="27"/>
      <c r="L199" s="27"/>
      <c r="M199" s="30"/>
      <c r="N199" s="28"/>
      <c r="O199" s="5"/>
    </row>
    <row r="200" spans="1:15" s="6" customFormat="1" ht="32.25" customHeight="1">
      <c r="A200" s="69"/>
      <c r="B200" s="114"/>
      <c r="C200" s="93"/>
      <c r="D200" s="58"/>
      <c r="E200" s="75"/>
      <c r="F200" s="87"/>
      <c r="G200" s="18">
        <v>2021</v>
      </c>
      <c r="H200" s="14">
        <f t="shared" si="4"/>
        <v>0</v>
      </c>
      <c r="I200" s="27"/>
      <c r="J200" s="27"/>
      <c r="K200" s="27"/>
      <c r="L200" s="27"/>
      <c r="M200" s="30"/>
      <c r="N200" s="28"/>
      <c r="O200" s="5"/>
    </row>
    <row r="201" spans="1:15" s="6" customFormat="1" ht="32.25" customHeight="1">
      <c r="A201" s="69"/>
      <c r="B201" s="114"/>
      <c r="C201" s="93"/>
      <c r="D201" s="58"/>
      <c r="E201" s="75"/>
      <c r="F201" s="87"/>
      <c r="G201" s="18">
        <v>2022</v>
      </c>
      <c r="H201" s="14">
        <f t="shared" si="4"/>
        <v>0</v>
      </c>
      <c r="I201" s="27"/>
      <c r="J201" s="27"/>
      <c r="K201" s="27"/>
      <c r="L201" s="27"/>
      <c r="M201" s="30"/>
      <c r="N201" s="28"/>
      <c r="O201" s="5"/>
    </row>
    <row r="202" spans="1:15" s="6" customFormat="1" ht="32.25" customHeight="1">
      <c r="A202" s="69"/>
      <c r="B202" s="114"/>
      <c r="C202" s="93"/>
      <c r="D202" s="58"/>
      <c r="E202" s="75"/>
      <c r="F202" s="87"/>
      <c r="G202" s="18">
        <v>2023</v>
      </c>
      <c r="H202" s="14">
        <f t="shared" si="4"/>
        <v>0</v>
      </c>
      <c r="I202" s="27"/>
      <c r="J202" s="27"/>
      <c r="K202" s="27"/>
      <c r="L202" s="27"/>
      <c r="M202" s="30"/>
      <c r="N202" s="28"/>
      <c r="O202" s="5"/>
    </row>
    <row r="203" spans="1:15" s="6" customFormat="1" ht="32.25" customHeight="1" thickBot="1">
      <c r="A203" s="70"/>
      <c r="B203" s="115"/>
      <c r="C203" s="117"/>
      <c r="D203" s="118"/>
      <c r="E203" s="76"/>
      <c r="F203" s="110"/>
      <c r="G203" s="50">
        <v>2024</v>
      </c>
      <c r="H203" s="51">
        <f t="shared" si="4"/>
        <v>0</v>
      </c>
      <c r="I203" s="52"/>
      <c r="J203" s="52"/>
      <c r="K203" s="27"/>
      <c r="L203" s="27"/>
      <c r="M203" s="30"/>
      <c r="N203" s="28"/>
      <c r="O203" s="5"/>
    </row>
    <row r="204" spans="1:15" s="6" customFormat="1" ht="32.25" customHeight="1">
      <c r="A204" s="68" t="s">
        <v>121</v>
      </c>
      <c r="B204" s="63" t="s">
        <v>124</v>
      </c>
      <c r="C204" s="71" t="s">
        <v>94</v>
      </c>
      <c r="D204" s="66" t="s">
        <v>75</v>
      </c>
      <c r="E204" s="60" t="s">
        <v>66</v>
      </c>
      <c r="F204" s="63">
        <v>2019</v>
      </c>
      <c r="G204" s="47" t="s">
        <v>2</v>
      </c>
      <c r="H204" s="56">
        <f>H205+H206+H207+H208+H209+H210</f>
        <v>0.77</v>
      </c>
      <c r="I204" s="57">
        <f>I205+I206+I207+I208+I209+I210</f>
        <v>0.77</v>
      </c>
      <c r="J204" s="57"/>
      <c r="K204" s="40">
        <f>K205+K206+K207+K208+K209+K210</f>
        <v>0</v>
      </c>
      <c r="L204" s="40"/>
      <c r="M204" s="41"/>
      <c r="N204" s="45"/>
      <c r="O204" s="5"/>
    </row>
    <row r="205" spans="1:15" s="6" customFormat="1" ht="32.25" customHeight="1">
      <c r="A205" s="69"/>
      <c r="B205" s="64"/>
      <c r="C205" s="72"/>
      <c r="D205" s="58"/>
      <c r="E205" s="61"/>
      <c r="F205" s="64"/>
      <c r="G205" s="18">
        <v>2019</v>
      </c>
      <c r="H205" s="53">
        <f aca="true" t="shared" si="5" ref="H205:H210">I205+J205+K205</f>
        <v>0.77</v>
      </c>
      <c r="I205" s="54">
        <v>0.77</v>
      </c>
      <c r="J205" s="54"/>
      <c r="K205" s="27">
        <v>0</v>
      </c>
      <c r="L205" s="27"/>
      <c r="M205" s="30"/>
      <c r="N205" s="28"/>
      <c r="O205" s="5"/>
    </row>
    <row r="206" spans="1:15" s="6" customFormat="1" ht="32.25" customHeight="1">
      <c r="A206" s="69"/>
      <c r="B206" s="64"/>
      <c r="C206" s="72"/>
      <c r="D206" s="58"/>
      <c r="E206" s="61"/>
      <c r="F206" s="64"/>
      <c r="G206" s="18">
        <v>2020</v>
      </c>
      <c r="H206" s="53">
        <f t="shared" si="5"/>
        <v>0</v>
      </c>
      <c r="I206" s="54"/>
      <c r="J206" s="54"/>
      <c r="K206" s="27">
        <v>0</v>
      </c>
      <c r="L206" s="27"/>
      <c r="M206" s="30"/>
      <c r="N206" s="28"/>
      <c r="O206" s="5"/>
    </row>
    <row r="207" spans="1:15" s="6" customFormat="1" ht="32.25" customHeight="1">
      <c r="A207" s="69"/>
      <c r="B207" s="64"/>
      <c r="C207" s="72"/>
      <c r="D207" s="58"/>
      <c r="E207" s="61"/>
      <c r="F207" s="64"/>
      <c r="G207" s="18">
        <v>2021</v>
      </c>
      <c r="H207" s="53">
        <f t="shared" si="5"/>
        <v>0</v>
      </c>
      <c r="I207" s="54"/>
      <c r="J207" s="54"/>
      <c r="K207" s="27">
        <v>0</v>
      </c>
      <c r="L207" s="27"/>
      <c r="M207" s="30"/>
      <c r="N207" s="28"/>
      <c r="O207" s="5"/>
    </row>
    <row r="208" spans="1:15" s="6" customFormat="1" ht="32.25" customHeight="1">
      <c r="A208" s="69"/>
      <c r="B208" s="64"/>
      <c r="C208" s="72"/>
      <c r="D208" s="58"/>
      <c r="E208" s="61"/>
      <c r="F208" s="64"/>
      <c r="G208" s="18">
        <v>2022</v>
      </c>
      <c r="H208" s="53">
        <f t="shared" si="5"/>
        <v>0</v>
      </c>
      <c r="I208" s="54"/>
      <c r="J208" s="54"/>
      <c r="K208" s="27">
        <v>0</v>
      </c>
      <c r="L208" s="27"/>
      <c r="M208" s="30"/>
      <c r="N208" s="28"/>
      <c r="O208" s="5"/>
    </row>
    <row r="209" spans="1:15" s="6" customFormat="1" ht="32.25" customHeight="1">
      <c r="A209" s="69"/>
      <c r="B209" s="64"/>
      <c r="C209" s="72"/>
      <c r="D209" s="58"/>
      <c r="E209" s="61"/>
      <c r="F209" s="64"/>
      <c r="G209" s="18">
        <v>2023</v>
      </c>
      <c r="H209" s="53">
        <f t="shared" si="5"/>
        <v>0</v>
      </c>
      <c r="I209" s="54"/>
      <c r="J209" s="54"/>
      <c r="K209" s="27">
        <v>0</v>
      </c>
      <c r="L209" s="27"/>
      <c r="M209" s="30"/>
      <c r="N209" s="28"/>
      <c r="O209" s="5"/>
    </row>
    <row r="210" spans="1:15" s="6" customFormat="1" ht="32.25" customHeight="1" thickBot="1">
      <c r="A210" s="70"/>
      <c r="B210" s="65"/>
      <c r="C210" s="73"/>
      <c r="D210" s="67"/>
      <c r="E210" s="62"/>
      <c r="F210" s="65"/>
      <c r="G210" s="50">
        <v>2024</v>
      </c>
      <c r="H210" s="53">
        <f t="shared" si="5"/>
        <v>0</v>
      </c>
      <c r="I210" s="54"/>
      <c r="J210" s="54"/>
      <c r="K210" s="27">
        <v>0</v>
      </c>
      <c r="L210" s="27"/>
      <c r="M210" s="30"/>
      <c r="N210" s="28"/>
      <c r="O210" s="5"/>
    </row>
    <row r="211" spans="1:15" s="6" customFormat="1" ht="32.25" customHeight="1">
      <c r="A211" s="68" t="s">
        <v>122</v>
      </c>
      <c r="B211" s="63" t="s">
        <v>93</v>
      </c>
      <c r="C211" s="71" t="s">
        <v>94</v>
      </c>
      <c r="D211" s="66" t="s">
        <v>95</v>
      </c>
      <c r="E211" s="60"/>
      <c r="F211" s="63" t="s">
        <v>21</v>
      </c>
      <c r="G211" s="47" t="s">
        <v>2</v>
      </c>
      <c r="H211" s="56">
        <f>H212+H213+H214+H215+H216+H217</f>
        <v>491</v>
      </c>
      <c r="I211" s="57"/>
      <c r="J211" s="57"/>
      <c r="K211" s="40">
        <f>K212+K213+K214+K215+K216+K217</f>
        <v>491</v>
      </c>
      <c r="L211" s="40"/>
      <c r="M211" s="41"/>
      <c r="N211" s="45"/>
      <c r="O211" s="5"/>
    </row>
    <row r="212" spans="1:15" s="6" customFormat="1" ht="32.25" customHeight="1">
      <c r="A212" s="69"/>
      <c r="B212" s="64"/>
      <c r="C212" s="72"/>
      <c r="D212" s="58"/>
      <c r="E212" s="61"/>
      <c r="F212" s="64"/>
      <c r="G212" s="18">
        <v>2019</v>
      </c>
      <c r="H212" s="53">
        <f aca="true" t="shared" si="6" ref="H212:H217">I212+J212+K212</f>
        <v>73.9</v>
      </c>
      <c r="I212" s="54"/>
      <c r="J212" s="54"/>
      <c r="K212" s="27">
        <v>73.9</v>
      </c>
      <c r="L212" s="27"/>
      <c r="M212" s="30"/>
      <c r="N212" s="28"/>
      <c r="O212" s="5"/>
    </row>
    <row r="213" spans="1:15" s="6" customFormat="1" ht="32.25" customHeight="1">
      <c r="A213" s="69"/>
      <c r="B213" s="64"/>
      <c r="C213" s="72"/>
      <c r="D213" s="58"/>
      <c r="E213" s="61"/>
      <c r="F213" s="64"/>
      <c r="G213" s="18">
        <v>2020</v>
      </c>
      <c r="H213" s="53">
        <f t="shared" si="6"/>
        <v>76.8</v>
      </c>
      <c r="I213" s="54"/>
      <c r="J213" s="54"/>
      <c r="K213" s="27">
        <v>76.8</v>
      </c>
      <c r="L213" s="27"/>
      <c r="M213" s="30"/>
      <c r="N213" s="28"/>
      <c r="O213" s="5"/>
    </row>
    <row r="214" spans="1:15" s="6" customFormat="1" ht="32.25" customHeight="1">
      <c r="A214" s="69"/>
      <c r="B214" s="64"/>
      <c r="C214" s="72"/>
      <c r="D214" s="58"/>
      <c r="E214" s="61"/>
      <c r="F214" s="64"/>
      <c r="G214" s="18">
        <v>2021</v>
      </c>
      <c r="H214" s="53">
        <f t="shared" si="6"/>
        <v>80</v>
      </c>
      <c r="I214" s="54"/>
      <c r="J214" s="54"/>
      <c r="K214" s="27">
        <v>80</v>
      </c>
      <c r="L214" s="27"/>
      <c r="M214" s="30"/>
      <c r="N214" s="28"/>
      <c r="O214" s="5"/>
    </row>
    <row r="215" spans="1:15" s="6" customFormat="1" ht="32.25" customHeight="1">
      <c r="A215" s="69"/>
      <c r="B215" s="64"/>
      <c r="C215" s="72"/>
      <c r="D215" s="58"/>
      <c r="E215" s="61"/>
      <c r="F215" s="64"/>
      <c r="G215" s="18">
        <v>2022</v>
      </c>
      <c r="H215" s="53">
        <f t="shared" si="6"/>
        <v>83.3</v>
      </c>
      <c r="I215" s="54"/>
      <c r="J215" s="54"/>
      <c r="K215" s="27">
        <v>83.3</v>
      </c>
      <c r="L215" s="27"/>
      <c r="M215" s="30"/>
      <c r="N215" s="28"/>
      <c r="O215" s="5"/>
    </row>
    <row r="216" spans="1:15" s="6" customFormat="1" ht="32.25" customHeight="1">
      <c r="A216" s="69"/>
      <c r="B216" s="64"/>
      <c r="C216" s="72"/>
      <c r="D216" s="58"/>
      <c r="E216" s="61"/>
      <c r="F216" s="64"/>
      <c r="G216" s="18">
        <v>2023</v>
      </c>
      <c r="H216" s="53">
        <f t="shared" si="6"/>
        <v>86.7</v>
      </c>
      <c r="I216" s="54"/>
      <c r="J216" s="54"/>
      <c r="K216" s="27">
        <v>86.7</v>
      </c>
      <c r="L216" s="27"/>
      <c r="M216" s="30"/>
      <c r="N216" s="28"/>
      <c r="O216" s="5"/>
    </row>
    <row r="217" spans="1:15" s="6" customFormat="1" ht="32.25" customHeight="1" thickBot="1">
      <c r="A217" s="70"/>
      <c r="B217" s="65"/>
      <c r="C217" s="73"/>
      <c r="D217" s="67"/>
      <c r="E217" s="62"/>
      <c r="F217" s="65"/>
      <c r="G217" s="50">
        <v>2024</v>
      </c>
      <c r="H217" s="53">
        <f t="shared" si="6"/>
        <v>90.3</v>
      </c>
      <c r="I217" s="54"/>
      <c r="J217" s="54"/>
      <c r="K217" s="27">
        <v>90.3</v>
      </c>
      <c r="L217" s="27"/>
      <c r="M217" s="30"/>
      <c r="N217" s="28"/>
      <c r="O217" s="5"/>
    </row>
    <row r="218" spans="1:15" ht="32.25" customHeight="1">
      <c r="A218" s="108"/>
      <c r="B218" s="111" t="s">
        <v>68</v>
      </c>
      <c r="C218" s="83"/>
      <c r="D218" s="83"/>
      <c r="E218" s="93"/>
      <c r="F218" s="87"/>
      <c r="G218" s="19" t="s">
        <v>2</v>
      </c>
      <c r="H218" s="25">
        <f aca="true" t="shared" si="7" ref="H218:M218">H219+H220+H221+H222+H223+H224</f>
        <v>1303.767</v>
      </c>
      <c r="I218" s="25">
        <f t="shared" si="7"/>
        <v>742.3490000000002</v>
      </c>
      <c r="J218" s="25">
        <f t="shared" si="7"/>
        <v>31.418</v>
      </c>
      <c r="K218" s="25">
        <f t="shared" si="7"/>
        <v>530</v>
      </c>
      <c r="L218" s="25">
        <f t="shared" si="7"/>
        <v>142.5</v>
      </c>
      <c r="M218" s="26">
        <f t="shared" si="7"/>
        <v>88</v>
      </c>
      <c r="N218" s="26"/>
      <c r="O218" s="4"/>
    </row>
    <row r="219" spans="1:15" s="6" customFormat="1" ht="32.25" customHeight="1">
      <c r="A219" s="75"/>
      <c r="B219" s="112"/>
      <c r="C219" s="72"/>
      <c r="D219" s="72"/>
      <c r="E219" s="75"/>
      <c r="F219" s="75"/>
      <c r="G219" s="18">
        <v>2019</v>
      </c>
      <c r="H219" s="14">
        <f aca="true" t="shared" si="8" ref="H219:H224">I219+J219+K219</f>
        <v>206.701</v>
      </c>
      <c r="I219" s="27">
        <f aca="true" t="shared" si="9" ref="I219:K224">I9+I16+I23+I30+I37+I44+I51+I58+I65+I72+I79+I86+I93+I100+I107+I114+I121+I128+I135+I142+I149+I156+I163+I170+I177+I184+I191+I198+I205+I212</f>
        <v>122.27299999999998</v>
      </c>
      <c r="J219" s="27">
        <f t="shared" si="9"/>
        <v>5.528</v>
      </c>
      <c r="K219" s="27">
        <f t="shared" si="9"/>
        <v>78.9</v>
      </c>
      <c r="L219" s="27">
        <v>0</v>
      </c>
      <c r="M219" s="30">
        <v>2</v>
      </c>
      <c r="N219" s="28"/>
      <c r="O219" s="5"/>
    </row>
    <row r="220" spans="1:15" s="6" customFormat="1" ht="32.25" customHeight="1">
      <c r="A220" s="75"/>
      <c r="B220" s="112"/>
      <c r="C220" s="72"/>
      <c r="D220" s="72"/>
      <c r="E220" s="75"/>
      <c r="F220" s="75"/>
      <c r="G220" s="18">
        <v>2020</v>
      </c>
      <c r="H220" s="14">
        <f t="shared" si="8"/>
        <v>253.99800000000005</v>
      </c>
      <c r="I220" s="27">
        <f t="shared" si="9"/>
        <v>160.87200000000004</v>
      </c>
      <c r="J220" s="27">
        <f t="shared" si="9"/>
        <v>11.325999999999999</v>
      </c>
      <c r="K220" s="27">
        <f t="shared" si="9"/>
        <v>81.8</v>
      </c>
      <c r="L220" s="27">
        <f>L101</f>
        <v>25</v>
      </c>
      <c r="M220" s="30">
        <f>M10+M52+M101</f>
        <v>36</v>
      </c>
      <c r="N220" s="28"/>
      <c r="O220" s="5"/>
    </row>
    <row r="221" spans="1:15" s="6" customFormat="1" ht="32.25" customHeight="1">
      <c r="A221" s="75"/>
      <c r="B221" s="112"/>
      <c r="C221" s="72"/>
      <c r="D221" s="72"/>
      <c r="E221" s="75"/>
      <c r="F221" s="75"/>
      <c r="G221" s="18">
        <v>2021</v>
      </c>
      <c r="H221" s="14">
        <f t="shared" si="8"/>
        <v>150.64600000000002</v>
      </c>
      <c r="I221" s="27">
        <f t="shared" si="9"/>
        <v>36.6</v>
      </c>
      <c r="J221" s="27">
        <f t="shared" si="9"/>
        <v>5.046</v>
      </c>
      <c r="K221" s="27">
        <f t="shared" si="9"/>
        <v>109</v>
      </c>
      <c r="L221" s="27">
        <f>L32+L102</f>
        <v>25.5</v>
      </c>
      <c r="M221" s="30">
        <f>M60+M102</f>
        <v>23</v>
      </c>
      <c r="N221" s="28"/>
      <c r="O221" s="5"/>
    </row>
    <row r="222" spans="1:15" s="6" customFormat="1" ht="32.25" customHeight="1">
      <c r="A222" s="75"/>
      <c r="B222" s="112"/>
      <c r="C222" s="72"/>
      <c r="D222" s="72"/>
      <c r="E222" s="75"/>
      <c r="F222" s="75"/>
      <c r="G222" s="18">
        <v>2022</v>
      </c>
      <c r="H222" s="14">
        <f t="shared" si="8"/>
        <v>189.50799999999998</v>
      </c>
      <c r="I222" s="27">
        <f t="shared" si="9"/>
        <v>102.3</v>
      </c>
      <c r="J222" s="27">
        <f t="shared" si="9"/>
        <v>3.9079999999999995</v>
      </c>
      <c r="K222" s="27">
        <f t="shared" si="9"/>
        <v>83.3</v>
      </c>
      <c r="L222" s="27">
        <f>L33+L103</f>
        <v>30.5</v>
      </c>
      <c r="M222" s="30">
        <f>M61+M159</f>
        <v>2</v>
      </c>
      <c r="N222" s="28"/>
      <c r="O222" s="5"/>
    </row>
    <row r="223" spans="1:15" s="6" customFormat="1" ht="32.25" customHeight="1">
      <c r="A223" s="75"/>
      <c r="B223" s="112"/>
      <c r="C223" s="72"/>
      <c r="D223" s="72"/>
      <c r="E223" s="75"/>
      <c r="F223" s="75"/>
      <c r="G223" s="18">
        <v>2023</v>
      </c>
      <c r="H223" s="14">
        <f t="shared" si="8"/>
        <v>242.48399999999998</v>
      </c>
      <c r="I223" s="27">
        <f t="shared" si="9"/>
        <v>152.494</v>
      </c>
      <c r="J223" s="27">
        <f t="shared" si="9"/>
        <v>3.29</v>
      </c>
      <c r="K223" s="27">
        <f t="shared" si="9"/>
        <v>86.7</v>
      </c>
      <c r="L223" s="27">
        <f>L34+L104</f>
        <v>30.5</v>
      </c>
      <c r="M223" s="30">
        <f>M13+M20+M27+M34+M41+M48+M55+M62+M69+M76+M83+M90+M97+M104+M111+M118+M125+M132+M139+M146+M153+M160+M167+M174+M181+M188+M195+M202+M209+M216</f>
        <v>8</v>
      </c>
      <c r="N223" s="28"/>
      <c r="O223" s="5"/>
    </row>
    <row r="224" spans="1:15" s="6" customFormat="1" ht="32.25" customHeight="1">
      <c r="A224" s="75"/>
      <c r="B224" s="113"/>
      <c r="C224" s="73"/>
      <c r="D224" s="73"/>
      <c r="E224" s="75"/>
      <c r="F224" s="75"/>
      <c r="G224" s="18">
        <v>2024</v>
      </c>
      <c r="H224" s="14">
        <f t="shared" si="8"/>
        <v>260.43</v>
      </c>
      <c r="I224" s="27">
        <f t="shared" si="9"/>
        <v>167.81</v>
      </c>
      <c r="J224" s="27">
        <f t="shared" si="9"/>
        <v>2.3200000000000003</v>
      </c>
      <c r="K224" s="27">
        <f t="shared" si="9"/>
        <v>90.3</v>
      </c>
      <c r="L224" s="27">
        <f>L28+L35+L105+L112+L161</f>
        <v>31</v>
      </c>
      <c r="M224" s="30">
        <f>M14+M21+M28+M35+M42+M49+M56+M63+M70+M77+M84+M91+M98+M105+M112+M119+M126+M133+M140+M147+M154+M161+M168+M175+M182+M189+M196+M203+M210+M217</f>
        <v>17</v>
      </c>
      <c r="N224" s="28"/>
      <c r="O224" s="5"/>
    </row>
    <row r="225" spans="1:22" s="7" customFormat="1" ht="51.75" customHeight="1">
      <c r="A225" s="106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"/>
      <c r="P225" s="1"/>
      <c r="Q225" s="1"/>
      <c r="R225" s="1"/>
      <c r="S225" s="1"/>
      <c r="T225" s="1"/>
      <c r="U225" s="1"/>
      <c r="V225" s="1"/>
    </row>
    <row r="226" spans="7:22" s="7" customFormat="1" ht="24" customHeight="1">
      <c r="G226" s="8"/>
      <c r="H226" s="9"/>
      <c r="I226" s="9"/>
      <c r="J226" s="9"/>
      <c r="K226" s="10"/>
      <c r="L226" s="11"/>
      <c r="M226" s="12"/>
      <c r="N226" s="1"/>
      <c r="O226" s="1"/>
      <c r="P226" s="1"/>
      <c r="Q226" s="1"/>
      <c r="R226" s="1"/>
      <c r="S226" s="1"/>
      <c r="T226" s="1"/>
      <c r="U226" s="1"/>
      <c r="V226" s="1"/>
    </row>
    <row r="227" spans="7:22" s="7" customFormat="1" ht="24" customHeight="1">
      <c r="G227" s="8"/>
      <c r="H227" s="9"/>
      <c r="I227" s="9"/>
      <c r="J227" s="9"/>
      <c r="K227" s="10"/>
      <c r="L227" s="11"/>
      <c r="M227" s="12"/>
      <c r="N227" s="1"/>
      <c r="O227" s="1"/>
      <c r="P227" s="1"/>
      <c r="Q227" s="1"/>
      <c r="R227" s="1"/>
      <c r="S227" s="1"/>
      <c r="T227" s="1"/>
      <c r="U227" s="1"/>
      <c r="V227" s="1"/>
    </row>
    <row r="228" spans="7:22" s="7" customFormat="1" ht="24" customHeight="1">
      <c r="G228" s="8"/>
      <c r="H228" s="9"/>
      <c r="I228" s="9"/>
      <c r="J228" s="9"/>
      <c r="K228" s="10"/>
      <c r="L228" s="11"/>
      <c r="M228" s="12"/>
      <c r="N228" s="1"/>
      <c r="O228" s="1"/>
      <c r="P228" s="1"/>
      <c r="Q228" s="1"/>
      <c r="R228" s="1"/>
      <c r="S228" s="1"/>
      <c r="T228" s="1"/>
      <c r="U228" s="1"/>
      <c r="V228" s="1"/>
    </row>
    <row r="229" spans="7:22" s="7" customFormat="1" ht="24" customHeight="1">
      <c r="G229" s="8"/>
      <c r="H229" s="9"/>
      <c r="I229" s="9"/>
      <c r="J229" s="9"/>
      <c r="K229" s="10"/>
      <c r="L229" s="11"/>
      <c r="M229" s="12"/>
      <c r="N229" s="1"/>
      <c r="O229" s="1"/>
      <c r="P229" s="1"/>
      <c r="Q229" s="1"/>
      <c r="R229" s="1"/>
      <c r="S229" s="1"/>
      <c r="T229" s="1"/>
      <c r="U229" s="1"/>
      <c r="V229" s="1"/>
    </row>
    <row r="230" spans="7:22" s="7" customFormat="1" ht="24" customHeight="1">
      <c r="G230" s="8"/>
      <c r="H230" s="9"/>
      <c r="I230" s="9"/>
      <c r="J230" s="9"/>
      <c r="K230" s="10"/>
      <c r="L230" s="11"/>
      <c r="M230" s="12"/>
      <c r="N230" s="1"/>
      <c r="O230" s="1"/>
      <c r="P230" s="1"/>
      <c r="Q230" s="1"/>
      <c r="R230" s="1"/>
      <c r="S230" s="1"/>
      <c r="T230" s="1"/>
      <c r="U230" s="1"/>
      <c r="V230" s="1"/>
    </row>
    <row r="231" spans="7:22" s="7" customFormat="1" ht="24" customHeight="1" hidden="1">
      <c r="G231" s="8"/>
      <c r="H231" s="9"/>
      <c r="I231" s="9"/>
      <c r="J231" s="9"/>
      <c r="K231" s="10"/>
      <c r="L231" s="11"/>
      <c r="M231" s="12"/>
      <c r="N231" s="1"/>
      <c r="O231" s="1"/>
      <c r="P231" s="1"/>
      <c r="Q231" s="1"/>
      <c r="R231" s="1"/>
      <c r="S231" s="1"/>
      <c r="T231" s="1"/>
      <c r="U231" s="1"/>
      <c r="V231" s="1"/>
    </row>
    <row r="232" spans="7:22" s="7" customFormat="1" ht="24" customHeight="1" hidden="1">
      <c r="G232" s="8"/>
      <c r="H232" s="9"/>
      <c r="I232" s="9"/>
      <c r="J232" s="9"/>
      <c r="K232" s="10"/>
      <c r="L232" s="11"/>
      <c r="M232" s="12"/>
      <c r="N232" s="1"/>
      <c r="O232" s="1"/>
      <c r="P232" s="1"/>
      <c r="Q232" s="1"/>
      <c r="R232" s="1"/>
      <c r="S232" s="1"/>
      <c r="T232" s="1"/>
      <c r="U232" s="1"/>
      <c r="V232" s="1"/>
    </row>
    <row r="233" spans="7:22" s="7" customFormat="1" ht="24" customHeight="1" hidden="1">
      <c r="G233" s="8"/>
      <c r="H233" s="9"/>
      <c r="I233" s="9"/>
      <c r="J233" s="9"/>
      <c r="K233" s="10"/>
      <c r="L233" s="11"/>
      <c r="M233" s="12"/>
      <c r="N233" s="1"/>
      <c r="O233" s="1"/>
      <c r="P233" s="1"/>
      <c r="Q233" s="1"/>
      <c r="R233" s="1"/>
      <c r="S233" s="1"/>
      <c r="T233" s="1"/>
      <c r="U233" s="1"/>
      <c r="V233" s="1"/>
    </row>
    <row r="234" spans="7:22" s="7" customFormat="1" ht="24" customHeight="1" hidden="1">
      <c r="G234" s="8"/>
      <c r="H234" s="9"/>
      <c r="I234" s="9"/>
      <c r="J234" s="9"/>
      <c r="K234" s="10"/>
      <c r="L234" s="11"/>
      <c r="M234" s="12"/>
      <c r="N234" s="1"/>
      <c r="O234" s="1"/>
      <c r="P234" s="1"/>
      <c r="Q234" s="1"/>
      <c r="R234" s="1"/>
      <c r="S234" s="1"/>
      <c r="T234" s="1"/>
      <c r="U234" s="1"/>
      <c r="V234" s="1"/>
    </row>
    <row r="235" ht="24" customHeight="1" hidden="1"/>
    <row r="236" ht="24" customHeight="1" hidden="1"/>
    <row r="237" ht="24" customHeight="1" hidden="1"/>
    <row r="238" ht="24" customHeight="1" hidden="1"/>
    <row r="239" ht="24" customHeight="1" hidden="1"/>
    <row r="240" ht="24" customHeight="1" hidden="1"/>
    <row r="241" ht="24" customHeight="1" hidden="1"/>
    <row r="242" ht="24" customHeight="1" hidden="1"/>
    <row r="243" ht="24" customHeight="1" hidden="1"/>
    <row r="244" ht="24" customHeight="1" hidden="1"/>
    <row r="245" ht="24" customHeight="1" hidden="1"/>
    <row r="246" ht="28.5" customHeight="1"/>
    <row r="247" spans="1:15" s="6" customFormat="1" ht="24" customHeight="1">
      <c r="A247" s="7"/>
      <c r="B247" s="7"/>
      <c r="C247" s="7"/>
      <c r="D247" s="7"/>
      <c r="E247" s="7"/>
      <c r="F247" s="7"/>
      <c r="G247" s="8"/>
      <c r="H247" s="9"/>
      <c r="I247" s="9"/>
      <c r="J247" s="9"/>
      <c r="K247" s="10"/>
      <c r="L247" s="11"/>
      <c r="M247" s="12"/>
      <c r="N247" s="1"/>
      <c r="O247" s="13"/>
    </row>
    <row r="248" spans="1:15" s="6" customFormat="1" ht="24" customHeight="1">
      <c r="A248" s="7"/>
      <c r="B248" s="7"/>
      <c r="C248" s="7"/>
      <c r="D248" s="7"/>
      <c r="E248" s="7"/>
      <c r="F248" s="7"/>
      <c r="G248" s="8"/>
      <c r="H248" s="9"/>
      <c r="I248" s="9"/>
      <c r="J248" s="9"/>
      <c r="K248" s="10"/>
      <c r="L248" s="11"/>
      <c r="M248" s="12"/>
      <c r="N248" s="1"/>
      <c r="O248" s="13"/>
    </row>
    <row r="249" spans="1:15" s="6" customFormat="1" ht="24" customHeight="1">
      <c r="A249" s="7"/>
      <c r="B249" s="7"/>
      <c r="C249" s="7"/>
      <c r="D249" s="7"/>
      <c r="E249" s="7"/>
      <c r="F249" s="7"/>
      <c r="G249" s="8"/>
      <c r="H249" s="9"/>
      <c r="I249" s="9"/>
      <c r="J249" s="9"/>
      <c r="K249" s="10"/>
      <c r="L249" s="11"/>
      <c r="M249" s="12"/>
      <c r="N249" s="1"/>
      <c r="O249" s="13"/>
    </row>
    <row r="250" spans="1:15" s="6" customFormat="1" ht="24" customHeight="1">
      <c r="A250" s="7"/>
      <c r="B250" s="7"/>
      <c r="C250" s="7"/>
      <c r="D250" s="7"/>
      <c r="E250" s="7"/>
      <c r="F250" s="7"/>
      <c r="G250" s="8"/>
      <c r="H250" s="9"/>
      <c r="I250" s="9"/>
      <c r="J250" s="9"/>
      <c r="K250" s="10"/>
      <c r="L250" s="11"/>
      <c r="M250" s="12"/>
      <c r="N250" s="1"/>
      <c r="O250" s="13"/>
    </row>
    <row r="251" spans="1:15" s="6" customFormat="1" ht="24" customHeight="1">
      <c r="A251" s="7"/>
      <c r="B251" s="7"/>
      <c r="C251" s="7"/>
      <c r="D251" s="7"/>
      <c r="E251" s="7"/>
      <c r="F251" s="7"/>
      <c r="G251" s="8"/>
      <c r="H251" s="9"/>
      <c r="I251" s="9"/>
      <c r="J251" s="9"/>
      <c r="K251" s="10"/>
      <c r="L251" s="11"/>
      <c r="M251" s="12"/>
      <c r="N251" s="1"/>
      <c r="O251" s="13"/>
    </row>
    <row r="252" spans="1:15" s="6" customFormat="1" ht="24" customHeight="1">
      <c r="A252" s="7"/>
      <c r="B252" s="7"/>
      <c r="C252" s="7"/>
      <c r="D252" s="7"/>
      <c r="E252" s="7"/>
      <c r="F252" s="7"/>
      <c r="G252" s="8"/>
      <c r="H252" s="9"/>
      <c r="I252" s="9"/>
      <c r="J252" s="9"/>
      <c r="K252" s="10"/>
      <c r="L252" s="11"/>
      <c r="M252" s="12"/>
      <c r="N252" s="1"/>
      <c r="O252" s="13"/>
    </row>
    <row r="253" spans="1:15" s="6" customFormat="1" ht="24" customHeight="1">
      <c r="A253" s="7"/>
      <c r="B253" s="7"/>
      <c r="C253" s="7"/>
      <c r="D253" s="7"/>
      <c r="E253" s="7"/>
      <c r="F253" s="7"/>
      <c r="G253" s="8"/>
      <c r="H253" s="9"/>
      <c r="I253" s="9"/>
      <c r="J253" s="9"/>
      <c r="K253" s="10"/>
      <c r="L253" s="11"/>
      <c r="M253" s="12"/>
      <c r="N253" s="1"/>
      <c r="O253" s="13"/>
    </row>
    <row r="254" spans="1:15" s="6" customFormat="1" ht="24" customHeight="1">
      <c r="A254" s="7"/>
      <c r="B254" s="7"/>
      <c r="C254" s="7"/>
      <c r="D254" s="7"/>
      <c r="E254" s="7"/>
      <c r="F254" s="7"/>
      <c r="G254" s="8"/>
      <c r="H254" s="9"/>
      <c r="I254" s="9"/>
      <c r="J254" s="9"/>
      <c r="K254" s="10"/>
      <c r="L254" s="11"/>
      <c r="M254" s="12"/>
      <c r="N254" s="1"/>
      <c r="O254" s="13"/>
    </row>
    <row r="255" spans="1:15" s="6" customFormat="1" ht="24" customHeight="1">
      <c r="A255" s="7"/>
      <c r="B255" s="7"/>
      <c r="C255" s="7"/>
      <c r="D255" s="7"/>
      <c r="E255" s="7"/>
      <c r="F255" s="7"/>
      <c r="G255" s="8"/>
      <c r="H255" s="9"/>
      <c r="I255" s="9"/>
      <c r="J255" s="9"/>
      <c r="K255" s="10"/>
      <c r="L255" s="11"/>
      <c r="M255" s="12"/>
      <c r="N255" s="1"/>
      <c r="O255" s="13"/>
    </row>
    <row r="256" spans="1:15" s="6" customFormat="1" ht="24" customHeight="1">
      <c r="A256" s="7"/>
      <c r="B256" s="7"/>
      <c r="C256" s="7"/>
      <c r="D256" s="7"/>
      <c r="E256" s="7"/>
      <c r="F256" s="7"/>
      <c r="G256" s="8"/>
      <c r="H256" s="9"/>
      <c r="I256" s="9"/>
      <c r="J256" s="9"/>
      <c r="K256" s="10"/>
      <c r="L256" s="11"/>
      <c r="M256" s="12"/>
      <c r="N256" s="1"/>
      <c r="O256" s="13"/>
    </row>
    <row r="258" spans="1:15" s="6" customFormat="1" ht="24" customHeight="1">
      <c r="A258" s="7"/>
      <c r="B258" s="7"/>
      <c r="C258" s="7"/>
      <c r="D258" s="7"/>
      <c r="E258" s="7"/>
      <c r="F258" s="7"/>
      <c r="G258" s="8"/>
      <c r="H258" s="9"/>
      <c r="I258" s="9"/>
      <c r="J258" s="9"/>
      <c r="K258" s="10"/>
      <c r="L258" s="11"/>
      <c r="M258" s="12"/>
      <c r="N258" s="1"/>
      <c r="O258" s="13"/>
    </row>
    <row r="259" spans="1:15" s="6" customFormat="1" ht="24" customHeight="1">
      <c r="A259" s="7"/>
      <c r="B259" s="7"/>
      <c r="C259" s="7"/>
      <c r="D259" s="7"/>
      <c r="E259" s="7"/>
      <c r="F259" s="7"/>
      <c r="G259" s="8"/>
      <c r="H259" s="9"/>
      <c r="I259" s="9"/>
      <c r="J259" s="9"/>
      <c r="K259" s="10"/>
      <c r="L259" s="11"/>
      <c r="M259" s="12"/>
      <c r="N259" s="1"/>
      <c r="O259" s="13"/>
    </row>
    <row r="260" spans="1:15" s="6" customFormat="1" ht="24" customHeight="1">
      <c r="A260" s="7"/>
      <c r="B260" s="7"/>
      <c r="C260" s="7"/>
      <c r="D260" s="7"/>
      <c r="E260" s="7"/>
      <c r="F260" s="7"/>
      <c r="G260" s="8"/>
      <c r="H260" s="9"/>
      <c r="I260" s="9"/>
      <c r="J260" s="9"/>
      <c r="K260" s="10"/>
      <c r="L260" s="11"/>
      <c r="M260" s="12"/>
      <c r="N260" s="1"/>
      <c r="O260" s="13"/>
    </row>
    <row r="261" spans="1:15" s="6" customFormat="1" ht="24" customHeight="1">
      <c r="A261" s="7"/>
      <c r="B261" s="7"/>
      <c r="C261" s="7"/>
      <c r="D261" s="7"/>
      <c r="E261" s="7"/>
      <c r="F261" s="7"/>
      <c r="G261" s="8"/>
      <c r="H261" s="9"/>
      <c r="I261" s="9"/>
      <c r="J261" s="9"/>
      <c r="K261" s="10"/>
      <c r="L261" s="11"/>
      <c r="M261" s="12"/>
      <c r="N261" s="1"/>
      <c r="O261" s="13"/>
    </row>
    <row r="262" spans="1:15" s="6" customFormat="1" ht="24" customHeight="1">
      <c r="A262" s="7"/>
      <c r="B262" s="7"/>
      <c r="C262" s="7"/>
      <c r="D262" s="7"/>
      <c r="E262" s="7"/>
      <c r="F262" s="7"/>
      <c r="G262" s="8"/>
      <c r="H262" s="9"/>
      <c r="I262" s="9"/>
      <c r="J262" s="9"/>
      <c r="K262" s="10"/>
      <c r="L262" s="11"/>
      <c r="M262" s="12"/>
      <c r="N262" s="1"/>
      <c r="O262" s="13"/>
    </row>
    <row r="263" spans="1:15" s="6" customFormat="1" ht="24" customHeight="1">
      <c r="A263" s="7"/>
      <c r="B263" s="7"/>
      <c r="C263" s="7"/>
      <c r="D263" s="7"/>
      <c r="E263" s="7"/>
      <c r="F263" s="7"/>
      <c r="G263" s="8"/>
      <c r="H263" s="9"/>
      <c r="I263" s="9"/>
      <c r="J263" s="9"/>
      <c r="K263" s="10"/>
      <c r="L263" s="11"/>
      <c r="M263" s="12"/>
      <c r="N263" s="1"/>
      <c r="O263" s="13"/>
    </row>
    <row r="264" spans="1:15" s="6" customFormat="1" ht="24" customHeight="1">
      <c r="A264" s="7"/>
      <c r="B264" s="7"/>
      <c r="C264" s="7"/>
      <c r="D264" s="7"/>
      <c r="E264" s="7"/>
      <c r="F264" s="7"/>
      <c r="G264" s="8"/>
      <c r="H264" s="9"/>
      <c r="I264" s="9"/>
      <c r="J264" s="9"/>
      <c r="K264" s="10"/>
      <c r="L264" s="11"/>
      <c r="M264" s="12"/>
      <c r="N264" s="1"/>
      <c r="O264" s="13"/>
    </row>
    <row r="265" spans="1:15" s="6" customFormat="1" ht="24" customHeight="1">
      <c r="A265" s="7"/>
      <c r="B265" s="7"/>
      <c r="C265" s="7"/>
      <c r="D265" s="7"/>
      <c r="E265" s="7"/>
      <c r="F265" s="7"/>
      <c r="G265" s="8"/>
      <c r="H265" s="9"/>
      <c r="I265" s="9"/>
      <c r="J265" s="9"/>
      <c r="K265" s="10"/>
      <c r="L265" s="11"/>
      <c r="M265" s="12"/>
      <c r="N265" s="1"/>
      <c r="O265" s="13"/>
    </row>
    <row r="266" spans="1:15" s="6" customFormat="1" ht="24" customHeight="1">
      <c r="A266" s="7"/>
      <c r="B266" s="7"/>
      <c r="C266" s="7"/>
      <c r="D266" s="7"/>
      <c r="E266" s="7"/>
      <c r="F266" s="7"/>
      <c r="G266" s="8"/>
      <c r="H266" s="9"/>
      <c r="I266" s="9"/>
      <c r="J266" s="9"/>
      <c r="K266" s="10"/>
      <c r="L266" s="11"/>
      <c r="M266" s="12"/>
      <c r="N266" s="1"/>
      <c r="O266" s="13"/>
    </row>
    <row r="267" spans="1:15" s="6" customFormat="1" ht="24" customHeight="1">
      <c r="A267" s="7"/>
      <c r="B267" s="7"/>
      <c r="C267" s="7"/>
      <c r="D267" s="7"/>
      <c r="E267" s="7"/>
      <c r="F267" s="7"/>
      <c r="G267" s="8"/>
      <c r="H267" s="9"/>
      <c r="I267" s="9"/>
      <c r="J267" s="9"/>
      <c r="K267" s="10"/>
      <c r="L267" s="11"/>
      <c r="M267" s="12"/>
      <c r="N267" s="1"/>
      <c r="O267" s="13"/>
    </row>
  </sheetData>
  <sheetProtection/>
  <mergeCells count="199">
    <mergeCell ref="E190:E196"/>
    <mergeCell ref="F190:F196"/>
    <mergeCell ref="A190:A196"/>
    <mergeCell ref="B190:B196"/>
    <mergeCell ref="C190:C196"/>
    <mergeCell ref="D190:D196"/>
    <mergeCell ref="E176:E182"/>
    <mergeCell ref="F176:F182"/>
    <mergeCell ref="E183:E189"/>
    <mergeCell ref="F183:F189"/>
    <mergeCell ref="A183:A189"/>
    <mergeCell ref="B183:B189"/>
    <mergeCell ref="C183:C189"/>
    <mergeCell ref="D183:D189"/>
    <mergeCell ref="F197:F203"/>
    <mergeCell ref="B218:B224"/>
    <mergeCell ref="A197:A203"/>
    <mergeCell ref="B197:B203"/>
    <mergeCell ref="C197:C203"/>
    <mergeCell ref="D197:D203"/>
    <mergeCell ref="C218:C224"/>
    <mergeCell ref="B204:B210"/>
    <mergeCell ref="C204:C210"/>
    <mergeCell ref="A204:A210"/>
    <mergeCell ref="F134:F140"/>
    <mergeCell ref="E134:E140"/>
    <mergeCell ref="A134:A140"/>
    <mergeCell ref="B134:B140"/>
    <mergeCell ref="C134:C140"/>
    <mergeCell ref="D134:D140"/>
    <mergeCell ref="E120:E126"/>
    <mergeCell ref="F120:F126"/>
    <mergeCell ref="A127:A133"/>
    <mergeCell ref="B127:B133"/>
    <mergeCell ref="C127:C133"/>
    <mergeCell ref="D127:D133"/>
    <mergeCell ref="E127:E133"/>
    <mergeCell ref="F127:F133"/>
    <mergeCell ref="A120:A126"/>
    <mergeCell ref="B120:B126"/>
    <mergeCell ref="C120:C126"/>
    <mergeCell ref="D120:D126"/>
    <mergeCell ref="A99:A105"/>
    <mergeCell ref="B99:B105"/>
    <mergeCell ref="C99:C105"/>
    <mergeCell ref="D99:D105"/>
    <mergeCell ref="C106:C112"/>
    <mergeCell ref="D106:D112"/>
    <mergeCell ref="A113:A119"/>
    <mergeCell ref="B113:B119"/>
    <mergeCell ref="A43:A49"/>
    <mergeCell ref="B43:B49"/>
    <mergeCell ref="C43:C49"/>
    <mergeCell ref="C92:C98"/>
    <mergeCell ref="C113:C119"/>
    <mergeCell ref="A78:A84"/>
    <mergeCell ref="B78:B84"/>
    <mergeCell ref="C78:C84"/>
    <mergeCell ref="A106:A112"/>
    <mergeCell ref="B106:B112"/>
    <mergeCell ref="D43:D49"/>
    <mergeCell ref="D36:D42"/>
    <mergeCell ref="C36:C42"/>
    <mergeCell ref="B36:B42"/>
    <mergeCell ref="F29:F35"/>
    <mergeCell ref="F36:F42"/>
    <mergeCell ref="E36:E42"/>
    <mergeCell ref="A29:A35"/>
    <mergeCell ref="B29:B35"/>
    <mergeCell ref="C29:C35"/>
    <mergeCell ref="D29:D35"/>
    <mergeCell ref="L6:N6"/>
    <mergeCell ref="A225:N225"/>
    <mergeCell ref="A218:A224"/>
    <mergeCell ref="D218:D224"/>
    <mergeCell ref="E218:E224"/>
    <mergeCell ref="F218:F224"/>
    <mergeCell ref="F8:F14"/>
    <mergeCell ref="A8:A14"/>
    <mergeCell ref="A36:A42"/>
    <mergeCell ref="E29:E35"/>
    <mergeCell ref="K1:N1"/>
    <mergeCell ref="A5:N5"/>
    <mergeCell ref="A6:A7"/>
    <mergeCell ref="B6:B7"/>
    <mergeCell ref="D6:D7"/>
    <mergeCell ref="E6:E7"/>
    <mergeCell ref="F6:F7"/>
    <mergeCell ref="H6:K6"/>
    <mergeCell ref="G6:G7"/>
    <mergeCell ref="C6:C7"/>
    <mergeCell ref="A22:A28"/>
    <mergeCell ref="B22:B28"/>
    <mergeCell ref="C22:C28"/>
    <mergeCell ref="E15:E21"/>
    <mergeCell ref="D22:D28"/>
    <mergeCell ref="E22:E28"/>
    <mergeCell ref="A15:A21"/>
    <mergeCell ref="B15:B21"/>
    <mergeCell ref="D15:D21"/>
    <mergeCell ref="C15:C21"/>
    <mergeCell ref="F22:F28"/>
    <mergeCell ref="B8:B14"/>
    <mergeCell ref="F15:F21"/>
    <mergeCell ref="E8:E14"/>
    <mergeCell ref="D8:D14"/>
    <mergeCell ref="C8:C14"/>
    <mergeCell ref="E57:E63"/>
    <mergeCell ref="F57:F63"/>
    <mergeCell ref="A50:A56"/>
    <mergeCell ref="B50:B56"/>
    <mergeCell ref="C50:C56"/>
    <mergeCell ref="D50:D56"/>
    <mergeCell ref="E43:E49"/>
    <mergeCell ref="F43:F49"/>
    <mergeCell ref="E50:E56"/>
    <mergeCell ref="F50:F56"/>
    <mergeCell ref="E64:E70"/>
    <mergeCell ref="F64:F70"/>
    <mergeCell ref="A57:A63"/>
    <mergeCell ref="B57:B63"/>
    <mergeCell ref="A64:A70"/>
    <mergeCell ref="B64:B70"/>
    <mergeCell ref="C64:C70"/>
    <mergeCell ref="D64:D70"/>
    <mergeCell ref="C57:C63"/>
    <mergeCell ref="D57:D63"/>
    <mergeCell ref="E71:E77"/>
    <mergeCell ref="F71:F77"/>
    <mergeCell ref="A71:A77"/>
    <mergeCell ref="B71:B77"/>
    <mergeCell ref="C71:C77"/>
    <mergeCell ref="D71:D77"/>
    <mergeCell ref="D92:D98"/>
    <mergeCell ref="A85:A91"/>
    <mergeCell ref="B85:B91"/>
    <mergeCell ref="C85:C91"/>
    <mergeCell ref="D85:D91"/>
    <mergeCell ref="A92:A98"/>
    <mergeCell ref="B92:B98"/>
    <mergeCell ref="F99:F105"/>
    <mergeCell ref="E106:E112"/>
    <mergeCell ref="F106:F112"/>
    <mergeCell ref="E85:E91"/>
    <mergeCell ref="F85:F91"/>
    <mergeCell ref="E92:E98"/>
    <mergeCell ref="F92:F98"/>
    <mergeCell ref="E78:E84"/>
    <mergeCell ref="F78:F84"/>
    <mergeCell ref="A141:A147"/>
    <mergeCell ref="B141:B147"/>
    <mergeCell ref="C141:C147"/>
    <mergeCell ref="D141:D147"/>
    <mergeCell ref="D113:D119"/>
    <mergeCell ref="E113:E119"/>
    <mergeCell ref="F113:F119"/>
    <mergeCell ref="E99:E105"/>
    <mergeCell ref="A148:A154"/>
    <mergeCell ref="B148:B154"/>
    <mergeCell ref="C148:C154"/>
    <mergeCell ref="D148:D154"/>
    <mergeCell ref="C155:C161"/>
    <mergeCell ref="D155:D161"/>
    <mergeCell ref="E141:E147"/>
    <mergeCell ref="F141:F147"/>
    <mergeCell ref="E148:E154"/>
    <mergeCell ref="F148:F154"/>
    <mergeCell ref="E155:E161"/>
    <mergeCell ref="F155:F161"/>
    <mergeCell ref="B155:B161"/>
    <mergeCell ref="A155:A161"/>
    <mergeCell ref="A162:A168"/>
    <mergeCell ref="B162:B168"/>
    <mergeCell ref="A169:A175"/>
    <mergeCell ref="D169:D175"/>
    <mergeCell ref="E162:E168"/>
    <mergeCell ref="B169:B175"/>
    <mergeCell ref="C162:C168"/>
    <mergeCell ref="D162:D168"/>
    <mergeCell ref="E169:E175"/>
    <mergeCell ref="C169:C175"/>
    <mergeCell ref="B176:B182"/>
    <mergeCell ref="A176:A182"/>
    <mergeCell ref="C176:C182"/>
    <mergeCell ref="D176:D182"/>
    <mergeCell ref="A211:A217"/>
    <mergeCell ref="B211:B217"/>
    <mergeCell ref="C211:C217"/>
    <mergeCell ref="D211:D217"/>
    <mergeCell ref="L3:N4"/>
    <mergeCell ref="E211:E217"/>
    <mergeCell ref="F211:F217"/>
    <mergeCell ref="D204:D210"/>
    <mergeCell ref="E204:E210"/>
    <mergeCell ref="F204:F210"/>
    <mergeCell ref="E197:E203"/>
    <mergeCell ref="F162:F168"/>
    <mergeCell ref="F169:F175"/>
    <mergeCell ref="D78:D84"/>
  </mergeCells>
  <printOptions horizontalCentered="1"/>
  <pageMargins left="0.1968503937007874" right="0.1968503937007874" top="0.3937007874015748" bottom="0.3937007874015748" header="0" footer="0"/>
  <pageSetup firstPageNumber="1" useFirstPageNumber="1"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ekonomic</cp:lastModifiedBy>
  <cp:lastPrinted>2020-01-21T11:01:30Z</cp:lastPrinted>
  <dcterms:created xsi:type="dcterms:W3CDTF">1996-10-08T23:32:33Z</dcterms:created>
  <dcterms:modified xsi:type="dcterms:W3CDTF">2020-01-23T06:35:05Z</dcterms:modified>
  <cp:category/>
  <cp:version/>
  <cp:contentType/>
  <cp:contentStatus/>
</cp:coreProperties>
</file>